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-data-01\userdata\rbaiza\MyStuff\CONTRACT\"/>
    </mc:Choice>
  </mc:AlternateContent>
  <bookViews>
    <workbookView xWindow="0" yWindow="30" windowWidth="15300" windowHeight="6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06" i="1" l="1"/>
  <c r="J305" i="1"/>
  <c r="J304" i="1"/>
  <c r="J303" i="1"/>
  <c r="J302" i="1"/>
  <c r="J301" i="1"/>
  <c r="J300" i="1"/>
  <c r="J307" i="1" s="1"/>
  <c r="J295" i="1"/>
  <c r="J294" i="1"/>
  <c r="J293" i="1"/>
  <c r="J292" i="1"/>
  <c r="J291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49" i="1"/>
  <c r="J248" i="1"/>
  <c r="J247" i="1"/>
  <c r="J246" i="1"/>
  <c r="J242" i="1"/>
  <c r="J243" i="1" s="1"/>
  <c r="J238" i="1"/>
  <c r="J237" i="1"/>
  <c r="J236" i="1"/>
  <c r="J235" i="1"/>
  <c r="J234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198" i="1"/>
  <c r="J197" i="1"/>
  <c r="J196" i="1"/>
  <c r="J195" i="1"/>
  <c r="J194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39" i="1"/>
  <c r="J140" i="1" s="1"/>
  <c r="J144" i="1"/>
  <c r="J143" i="1"/>
  <c r="J135" i="1"/>
  <c r="J134" i="1"/>
  <c r="J133" i="1"/>
  <c r="J132" i="1"/>
  <c r="J131" i="1"/>
  <c r="J130" i="1"/>
  <c r="J124" i="1"/>
  <c r="J123" i="1"/>
  <c r="J105" i="1"/>
  <c r="J104" i="1"/>
  <c r="J103" i="1"/>
  <c r="J102" i="1"/>
  <c r="J101" i="1"/>
  <c r="J100" i="1"/>
  <c r="J99" i="1"/>
  <c r="J98" i="1"/>
  <c r="J97" i="1"/>
  <c r="J96" i="1"/>
  <c r="J95" i="1"/>
  <c r="J90" i="1"/>
  <c r="J89" i="1"/>
  <c r="J88" i="1"/>
  <c r="J77" i="1"/>
  <c r="J76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3" i="1"/>
  <c r="J52" i="1"/>
  <c r="J51" i="1"/>
  <c r="J50" i="1"/>
  <c r="J49" i="1"/>
  <c r="J48" i="1"/>
  <c r="J47" i="1"/>
  <c r="J43" i="1"/>
  <c r="J42" i="1"/>
  <c r="J41" i="1"/>
  <c r="J40" i="1"/>
  <c r="J39" i="1"/>
  <c r="J38" i="1"/>
  <c r="J3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9" i="1"/>
  <c r="J8" i="1"/>
  <c r="J7" i="1"/>
  <c r="J118" i="1"/>
  <c r="J117" i="1"/>
  <c r="J116" i="1"/>
  <c r="J115" i="1"/>
  <c r="J114" i="1"/>
  <c r="J287" i="1" l="1"/>
  <c r="J296" i="1"/>
  <c r="J250" i="1"/>
  <c r="J229" i="1"/>
  <c r="J239" i="1"/>
  <c r="J145" i="1"/>
  <c r="J136" i="1"/>
  <c r="J147" i="1" s="1"/>
  <c r="J190" i="1"/>
  <c r="J199" i="1"/>
  <c r="J125" i="1"/>
  <c r="J78" i="1"/>
  <c r="J106" i="1"/>
  <c r="J91" i="1"/>
  <c r="J54" i="1"/>
  <c r="J10" i="1"/>
  <c r="J73" i="1"/>
  <c r="J44" i="1"/>
  <c r="J26" i="1"/>
  <c r="J119" i="1"/>
  <c r="J231" i="1" l="1"/>
  <c r="J28" i="1"/>
  <c r="J80" i="1"/>
  <c r="J309" i="1" l="1"/>
</calcChain>
</file>

<file path=xl/sharedStrings.xml><?xml version="1.0" encoding="utf-8"?>
<sst xmlns="http://schemas.openxmlformats.org/spreadsheetml/2006/main" count="1053" uniqueCount="369">
  <si>
    <t>ITEM</t>
  </si>
  <si>
    <t>LOCATION</t>
  </si>
  <si>
    <t>QTY</t>
  </si>
  <si>
    <t>FILTER TYPE</t>
  </si>
  <si>
    <t>SERVICE INTERVAL</t>
  </si>
  <si>
    <t>PRICING PER SERVICE</t>
  </si>
  <si>
    <t>TOTAL ANNUAL COST</t>
  </si>
  <si>
    <t>Medio Creek Waste Water Treatment Plant</t>
  </si>
  <si>
    <t>NI</t>
  </si>
  <si>
    <t>Washable</t>
  </si>
  <si>
    <t>Monthly</t>
  </si>
  <si>
    <t>b</t>
  </si>
  <si>
    <t>Administration Bldg. mech. Rm's left/right</t>
  </si>
  <si>
    <t>20x22x1</t>
  </si>
  <si>
    <t>MV-8</t>
  </si>
  <si>
    <t>c</t>
  </si>
  <si>
    <t>20x20x1</t>
  </si>
  <si>
    <t>d</t>
  </si>
  <si>
    <t>Bldg. #2 maintenance shop on loft</t>
  </si>
  <si>
    <t>e</t>
  </si>
  <si>
    <t>Bldg. #21</t>
  </si>
  <si>
    <t>16x30x1</t>
  </si>
  <si>
    <t>Wal-Pak</t>
  </si>
  <si>
    <t>f</t>
  </si>
  <si>
    <t>Bldg. #20</t>
  </si>
  <si>
    <t>g</t>
  </si>
  <si>
    <t>Bldg. MCC</t>
  </si>
  <si>
    <t>14x20</t>
  </si>
  <si>
    <t>Gold</t>
  </si>
  <si>
    <t>h</t>
  </si>
  <si>
    <t>Bldg. 4 &amp; 8</t>
  </si>
  <si>
    <t xml:space="preserve">I </t>
  </si>
  <si>
    <t>Bldg. #5</t>
  </si>
  <si>
    <t>j</t>
  </si>
  <si>
    <t>White Bldg. left of fill station (Outside Haakon Unit)</t>
  </si>
  <si>
    <t>24x24x2</t>
  </si>
  <si>
    <t>k</t>
  </si>
  <si>
    <t>White Bldg. right of fill station (2 suspend units-8')</t>
  </si>
  <si>
    <t>25x16x1</t>
  </si>
  <si>
    <t>l</t>
  </si>
  <si>
    <t>Bldg.15</t>
  </si>
  <si>
    <t>RTU-1</t>
  </si>
  <si>
    <t>16x25x2</t>
  </si>
  <si>
    <t>RTU-2</t>
  </si>
  <si>
    <t>20x25x2</t>
  </si>
  <si>
    <t xml:space="preserve">RTU-3 </t>
  </si>
  <si>
    <t>20x20x2</t>
  </si>
  <si>
    <t>Access roof ext. ladder front side</t>
  </si>
  <si>
    <t>25x20x2</t>
  </si>
  <si>
    <t>Window A/C back side</t>
  </si>
  <si>
    <t>RTU #1 &amp; #2</t>
  </si>
  <si>
    <t>15x20x2</t>
  </si>
  <si>
    <t>RTU #3</t>
  </si>
  <si>
    <t>Twin Oaks ASR</t>
  </si>
  <si>
    <t>Item 1</t>
  </si>
  <si>
    <t>a</t>
  </si>
  <si>
    <t>Guardshack Closet Unit</t>
  </si>
  <si>
    <t>20x24x1</t>
  </si>
  <si>
    <t>AHU #703 Admin Office A-107 (Pull down ladder)</t>
  </si>
  <si>
    <t>16x20x2</t>
  </si>
  <si>
    <t>AHU #705  A-117 (loft)</t>
  </si>
  <si>
    <t>16x24x2</t>
  </si>
  <si>
    <t>Item 2</t>
  </si>
  <si>
    <t>Chemical Building</t>
  </si>
  <si>
    <t>AHU #601 (C-106)</t>
  </si>
  <si>
    <t>Item 3</t>
  </si>
  <si>
    <t>Outbuildings</t>
  </si>
  <si>
    <t>MCC Next door to chemical</t>
  </si>
  <si>
    <t>Wal-Packs</t>
  </si>
  <si>
    <t>Booster pump station</t>
  </si>
  <si>
    <t>1st Floor Electric Heat</t>
  </si>
  <si>
    <t>15X20X1</t>
  </si>
  <si>
    <t>Pleated</t>
  </si>
  <si>
    <t>Annually</t>
  </si>
  <si>
    <t>12X20X1</t>
  </si>
  <si>
    <t>2nd Floor Electric Heat</t>
  </si>
  <si>
    <r>
      <t>2</t>
    </r>
    <r>
      <rPr>
        <vertAlign val="superscript"/>
        <sz val="10"/>
        <color rgb="FF000000"/>
        <rFont val="Calibri"/>
        <family val="2"/>
      </rPr>
      <t>nd</t>
    </r>
    <r>
      <rPr>
        <sz val="10"/>
        <color rgb="FF000000"/>
        <rFont val="Calibri"/>
        <family val="2"/>
      </rPr>
      <t xml:space="preserve"> Floor Electric Heat</t>
    </r>
  </si>
  <si>
    <t>3rd Floor Electric Heat</t>
  </si>
  <si>
    <t>4th Floor Electric Heat</t>
  </si>
  <si>
    <t>5th Floor Electric Heat</t>
  </si>
  <si>
    <t>6th Floor Electric Heat</t>
  </si>
  <si>
    <t>Floor Air Handler Unit G2</t>
  </si>
  <si>
    <t>64X111X2</t>
  </si>
  <si>
    <t xml:space="preserve">Media </t>
  </si>
  <si>
    <t>Quarterly</t>
  </si>
  <si>
    <t>27X11X2</t>
  </si>
  <si>
    <t>Pre Filter Media</t>
  </si>
  <si>
    <t>Floor Central Plant FCU</t>
  </si>
  <si>
    <t>16X25X2</t>
  </si>
  <si>
    <t>Floor Chiller Office</t>
  </si>
  <si>
    <t>19X19X1</t>
  </si>
  <si>
    <t>Floor Elevator Room FCU G1-1</t>
  </si>
  <si>
    <t>16X32X1</t>
  </si>
  <si>
    <t>Floor Key Shop FCU-G-2</t>
  </si>
  <si>
    <t>Floor Penthouse Elevator R-3</t>
  </si>
  <si>
    <t>20X25X2</t>
  </si>
  <si>
    <r>
      <t>1</t>
    </r>
    <r>
      <rPr>
        <vertAlign val="superscript"/>
        <sz val="10"/>
        <color rgb="FF000000"/>
        <rFont val="Calibri"/>
        <family val="2"/>
      </rPr>
      <t>st</t>
    </r>
    <r>
      <rPr>
        <sz val="10"/>
        <color rgb="FF000000"/>
        <rFont val="Calibri"/>
        <family val="2"/>
      </rPr>
      <t xml:space="preserve"> – 5</t>
    </r>
    <r>
      <rPr>
        <vertAlign val="superscript"/>
        <sz val="10"/>
        <color rgb="FF000000"/>
        <rFont val="Calibri"/>
        <family val="2"/>
      </rPr>
      <t>th</t>
    </r>
    <r>
      <rPr>
        <sz val="10"/>
        <color rgb="FF000000"/>
        <rFont val="Calibri"/>
        <family val="2"/>
      </rPr>
      <t xml:space="preserve"> floors Air Handler Units</t>
    </r>
  </si>
  <si>
    <t>27X94X2</t>
  </si>
  <si>
    <t>Media</t>
  </si>
  <si>
    <t>62x96x2</t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</si>
  <si>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Data Room Liebert 2 </t>
    </r>
  </si>
  <si>
    <t>24X24X4</t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</si>
  <si>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Data Room Liebert 3</t>
    </r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</si>
  <si>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Remittance Processing</t>
    </r>
  </si>
  <si>
    <t>Penthouse R1 &amp; R2</t>
  </si>
  <si>
    <t>27X107X2</t>
  </si>
  <si>
    <t>Floor ACU 24-1 Room 455</t>
  </si>
  <si>
    <t>16X20X2</t>
  </si>
  <si>
    <t>Floor ACU 24-2 Room 446</t>
  </si>
  <si>
    <t>16X16X2</t>
  </si>
  <si>
    <t>Floor Central Plant FCU-B/1</t>
  </si>
  <si>
    <t>16X32X2</t>
  </si>
  <si>
    <t>Floor FCU R-2</t>
  </si>
  <si>
    <t>Floor Mail Room Basement</t>
  </si>
  <si>
    <t>Floor Main Frame Room 451</t>
  </si>
  <si>
    <t>24X24X2</t>
  </si>
  <si>
    <r>
      <t>1</t>
    </r>
    <r>
      <rPr>
        <vertAlign val="superscript"/>
        <sz val="10"/>
        <color rgb="FF000000"/>
        <rFont val="Calibri"/>
        <family val="2"/>
      </rPr>
      <t>st</t>
    </r>
    <r>
      <rPr>
        <sz val="10"/>
        <color rgb="FF000000"/>
        <rFont val="Calibri"/>
        <family val="2"/>
      </rPr>
      <t>-4</t>
    </r>
    <r>
      <rPr>
        <vertAlign val="superscript"/>
        <sz val="10"/>
        <color rgb="FF000000"/>
        <rFont val="Calibri"/>
        <family val="2"/>
      </rPr>
      <t>th</t>
    </r>
    <r>
      <rPr>
        <sz val="10"/>
        <color rgb="FF000000"/>
        <rFont val="Calibri"/>
        <family val="2"/>
      </rPr>
      <t xml:space="preserve"> Floor Air Handler Units</t>
    </r>
  </si>
  <si>
    <t>108X26.5X2</t>
  </si>
  <si>
    <t>Floor Penthouse AC</t>
  </si>
  <si>
    <t>20X24X1</t>
  </si>
  <si>
    <t>1st -4th Floor Air Handler Units</t>
  </si>
  <si>
    <t>110X64X1</t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</si>
  <si>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DATA Room Liebert 1</t>
    </r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</si>
  <si>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Room 330</t>
    </r>
  </si>
  <si>
    <t>Roof top Air Handler Unit</t>
  </si>
  <si>
    <t>18.5 X 68 X 2</t>
  </si>
  <si>
    <t>69 X 22.5 X2</t>
  </si>
  <si>
    <t>Roof Top OA Handler</t>
  </si>
  <si>
    <t>27 X 73 X 2</t>
  </si>
  <si>
    <t>21 ¾ X 74 X 2</t>
  </si>
  <si>
    <t xml:space="preserve">SAWS Headquarters Kitchen </t>
  </si>
  <si>
    <t>Tower 1 Units R-4</t>
  </si>
  <si>
    <t>25 5/8 X 74 ½ X 2</t>
  </si>
  <si>
    <t>Tower 1 Units R-5</t>
  </si>
  <si>
    <t>21 ½  X 72 ½ X 2</t>
  </si>
  <si>
    <t>27 X 69 X 2</t>
  </si>
  <si>
    <t>Pre Media Filter</t>
  </si>
  <si>
    <t>Tower 1 Kitchen OA Handler R-6</t>
  </si>
  <si>
    <t>25 3/8 X 58 X 2</t>
  </si>
  <si>
    <t>26 X 58 X 2</t>
  </si>
  <si>
    <t>Air Handler Unit 1</t>
  </si>
  <si>
    <t>24X110X2</t>
  </si>
  <si>
    <t>12X110X2</t>
  </si>
  <si>
    <t>14X114X2</t>
  </si>
  <si>
    <t>Air Handler Unit 2</t>
  </si>
  <si>
    <t>16X60X2</t>
  </si>
  <si>
    <t>18X62X2</t>
  </si>
  <si>
    <t>Van Dyke Service Center</t>
  </si>
  <si>
    <t>By front Entrance</t>
  </si>
  <si>
    <t>20X25X1</t>
  </si>
  <si>
    <t>Mission Road Service Center</t>
  </si>
  <si>
    <t>Quality Control Bldg.</t>
  </si>
  <si>
    <t>20X20X2</t>
  </si>
  <si>
    <t>Dos Rios Waste Water Treatment Plant</t>
  </si>
  <si>
    <t>Building #5- Monitoring Station</t>
  </si>
  <si>
    <t xml:space="preserve">Inside Monitor Room </t>
  </si>
  <si>
    <t xml:space="preserve">Per Request </t>
  </si>
  <si>
    <t>24x24x12</t>
  </si>
  <si>
    <t>Aero Cell- 85%</t>
  </si>
  <si>
    <t>Outside Mechanical Room</t>
  </si>
  <si>
    <t> Per Request</t>
  </si>
  <si>
    <t>16x20x1</t>
  </si>
  <si>
    <t>20x24x2</t>
  </si>
  <si>
    <t>Item 4</t>
  </si>
  <si>
    <t>Scattered out Buildings</t>
  </si>
  <si>
    <t>Bldg. #19 Loft &amp; 2 washables in adjacent barn</t>
  </si>
  <si>
    <t>20x37x1</t>
  </si>
  <si>
    <t>Bldg. #11 RTU Lennox</t>
  </si>
  <si>
    <t>18x24x2</t>
  </si>
  <si>
    <t>Bldg. #11 RTU Trane</t>
  </si>
  <si>
    <t>Bldg. #11 Inside Top Load Compuaire Unit</t>
  </si>
  <si>
    <t>Bldg. #14 Open Barn Pavilion Offices</t>
  </si>
  <si>
    <t>3-MCC Modules</t>
  </si>
  <si>
    <t>Wal-Paks</t>
  </si>
  <si>
    <t>Bldg. #13 Trane Unit (Not in use)</t>
  </si>
  <si>
    <t>Storage</t>
  </si>
  <si>
    <t>Bldg. #4</t>
  </si>
  <si>
    <t>Bldg. #2 RTU-ext ladder</t>
  </si>
  <si>
    <t>Bldg. #3 yellow trailer at septic pump station</t>
  </si>
  <si>
    <t>MCC-B Gray Modules RTU's</t>
  </si>
  <si>
    <t>Access ext. Ladder</t>
  </si>
  <si>
    <t>m</t>
  </si>
  <si>
    <t>MCC-A Gray Module RTU's</t>
  </si>
  <si>
    <t>Guard Shack-1/ Inspections Office-2</t>
  </si>
  <si>
    <t>Maintenance Trailer- Bkdg. 100 (go to perimeter turn left)</t>
  </si>
  <si>
    <t>Wall-packs</t>
  </si>
  <si>
    <t>Meter shop wall RAV's</t>
  </si>
  <si>
    <t>24x24</t>
  </si>
  <si>
    <t>Main fleet barn- on the end next to fuel bay combo 4/5-#2</t>
  </si>
  <si>
    <t>Parts Department (Central Office in Fleet Barn)</t>
  </si>
  <si>
    <t>20x25</t>
  </si>
  <si>
    <t>16x20</t>
  </si>
  <si>
    <t>12x12</t>
  </si>
  <si>
    <t>First Floor</t>
  </si>
  <si>
    <t>20x20</t>
  </si>
  <si>
    <t>Janitor Office/Hall</t>
  </si>
  <si>
    <t>Locked office at Stairs</t>
  </si>
  <si>
    <t>Inside Closet room 110-A</t>
  </si>
  <si>
    <t>20x25x1</t>
  </si>
  <si>
    <t>Floor RAV's at Rm 103 (Screens)</t>
  </si>
  <si>
    <t>18x30</t>
  </si>
  <si>
    <t>Inside Closet room 103</t>
  </si>
  <si>
    <t>Second Floor</t>
  </si>
  <si>
    <t>Room 213 Floor RAV's/screen</t>
  </si>
  <si>
    <t>16x30</t>
  </si>
  <si>
    <t>12x24</t>
  </si>
  <si>
    <t>Room 120 (behind elevator) + screens</t>
  </si>
  <si>
    <t>18x36</t>
  </si>
  <si>
    <t>Inside Closet Pleats</t>
  </si>
  <si>
    <t>Room 206 Floor RAV/screen</t>
  </si>
  <si>
    <t>Room 218 Floor RAV/screen</t>
  </si>
  <si>
    <t>16x36</t>
  </si>
  <si>
    <t>RAV</t>
  </si>
  <si>
    <t>16x24</t>
  </si>
  <si>
    <t>Closet behind door</t>
  </si>
  <si>
    <t>Room 217</t>
  </si>
  <si>
    <t>i</t>
  </si>
  <si>
    <t>Room 216</t>
  </si>
  <si>
    <t>Closet left of door Room 215</t>
  </si>
  <si>
    <t>Whse Unit under stairs</t>
  </si>
  <si>
    <t>Behind tool cage on side wall</t>
  </si>
  <si>
    <t>n</t>
  </si>
  <si>
    <t>Next to Phone room door on side wall</t>
  </si>
  <si>
    <t>Third Floor</t>
  </si>
  <si>
    <t>Floor RAV's</t>
  </si>
  <si>
    <t>14x24</t>
  </si>
  <si>
    <t>20x30</t>
  </si>
  <si>
    <t>AHU 1- mechanical room under stairs</t>
  </si>
  <si>
    <t>AHU2/5- RAV's and screens</t>
  </si>
  <si>
    <t>20x44x1</t>
  </si>
  <si>
    <t>Electrical room wall unit</t>
  </si>
  <si>
    <t>o</t>
  </si>
  <si>
    <t>p</t>
  </si>
  <si>
    <t>q</t>
  </si>
  <si>
    <t>r</t>
  </si>
  <si>
    <t>SIZE (IN INCHES)</t>
  </si>
  <si>
    <t>ESTIMATED SERVICES PER YEAR</t>
  </si>
  <si>
    <t>GROUP A</t>
  </si>
  <si>
    <t>Total Group A Item 1</t>
  </si>
  <si>
    <t>Total Group A Item 2</t>
  </si>
  <si>
    <t>TOTAL GROUP A</t>
  </si>
  <si>
    <t>EASTSIDE SERVICE CENTER</t>
  </si>
  <si>
    <t>GROUP B</t>
  </si>
  <si>
    <t>Total Group B Item 1</t>
  </si>
  <si>
    <t>Total Group B Item 2</t>
  </si>
  <si>
    <t>Total Group B Item 4</t>
  </si>
  <si>
    <t>Total Group B Item 3</t>
  </si>
  <si>
    <t>HILDEBRAND TANK</t>
  </si>
  <si>
    <t>GROUP C</t>
  </si>
  <si>
    <t>TOTAL GROUP B</t>
  </si>
  <si>
    <t>GROUP D</t>
  </si>
  <si>
    <t>TOTAL GROUP C</t>
  </si>
  <si>
    <t xml:space="preserve">g </t>
  </si>
  <si>
    <t>TOTAL GROUP E</t>
  </si>
  <si>
    <t>GROUP E</t>
  </si>
  <si>
    <t>GROUP F</t>
  </si>
  <si>
    <t>NORTHEAST SERVICE CENTER</t>
  </si>
  <si>
    <t>TOTAL GROUP F</t>
  </si>
  <si>
    <t>GROUP G</t>
  </si>
  <si>
    <t>TOTAL GROUP G</t>
  </si>
  <si>
    <t>SALADO CREEK WASTE WATER TREATMENT PLANT</t>
  </si>
  <si>
    <t>ASR FACILITY</t>
  </si>
  <si>
    <t>TOTAL GROUP G ITEM 1</t>
  </si>
  <si>
    <t>TOTAL GROUP G ITEM 2</t>
  </si>
  <si>
    <t>TOTAL GROUP G ITEM 3</t>
  </si>
  <si>
    <t>GROUP H</t>
  </si>
  <si>
    <t>SAWS HEADQUARTERS</t>
  </si>
  <si>
    <t>TOWER 1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</si>
  <si>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</si>
  <si>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</si>
  <si>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</si>
  <si>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</si>
  <si>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</si>
  <si>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</si>
  <si>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</si>
  <si>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</si>
  <si>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</si>
  <si>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</si>
  <si>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</si>
  <si>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</si>
  <si>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</si>
  <si>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</si>
  <si>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</si>
  <si>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TOTAL GROUP H ITEM 1</t>
  </si>
  <si>
    <t>TOTAL GROUP H ITEM 2</t>
  </si>
  <si>
    <t>TOWER 2</t>
  </si>
  <si>
    <t>GROUP I</t>
  </si>
  <si>
    <t xml:space="preserve">TOTAL GROUP H </t>
  </si>
  <si>
    <t>TOTAL GROUP H ITEM 3</t>
  </si>
  <si>
    <t>SAWS Environmental Laboratory</t>
  </si>
  <si>
    <t>TOTAL GROUP I</t>
  </si>
  <si>
    <t>GROUP J</t>
  </si>
  <si>
    <t>GROUP K</t>
  </si>
  <si>
    <t>GROUP L</t>
  </si>
  <si>
    <t>TOTAL GROUP J</t>
  </si>
  <si>
    <t>TOTAL GROUP K</t>
  </si>
  <si>
    <t xml:space="preserve">3rd Floor Data Room Liebert 2 </t>
  </si>
  <si>
    <r>
      <t>3</t>
    </r>
    <r>
      <rPr>
        <vertAlign val="super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Floor DATA Room Liebert 3</t>
    </r>
  </si>
  <si>
    <t>GROUP M</t>
  </si>
  <si>
    <t>Desal</t>
  </si>
  <si>
    <t>PLEATED T/A MR8</t>
  </si>
  <si>
    <t>Titan Ahus Behind Main Building (Medium Titan - PLTA24242)</t>
  </si>
  <si>
    <t>Titan Ahus Behind Main Building (Smaller Titan - PLTA20202)</t>
  </si>
  <si>
    <t>Titan Ahus Behind Main Building (Larger Titans - PLTA18202)</t>
  </si>
  <si>
    <t>18x20x2</t>
  </si>
  <si>
    <t>Titan Ahus Behind Main Building (Larger Titans - PLTA20242)</t>
  </si>
  <si>
    <t>Biggest Ahu (Prefilters - PLTA24242)</t>
  </si>
  <si>
    <t>Small Data Room (Leibert Units - PLTA20254)</t>
  </si>
  <si>
    <t>20x25x4</t>
  </si>
  <si>
    <t>Large Server Room (Leibert Units - MR1318244)</t>
  </si>
  <si>
    <t>18x24x4</t>
  </si>
  <si>
    <t>GREEN MR13 HC</t>
  </si>
  <si>
    <t>Mech Room (Leibert Units - PLTA20202)</t>
  </si>
  <si>
    <t>Mech Room (Leibert Units - PLTA20204)</t>
  </si>
  <si>
    <t>20x20x4</t>
  </si>
  <si>
    <t xml:space="preserve">Office 104 (Fan Power Boxes - PLTA16202) </t>
  </si>
  <si>
    <t xml:space="preserve">Office 104 (Fan Power Boxes - PLTA16252) </t>
  </si>
  <si>
    <t>Office 105 (Fan Power Boxes - PLTA16202)</t>
  </si>
  <si>
    <t>Office 105 (Fan Power Boxes - PLTA16252)</t>
  </si>
  <si>
    <t>Maint. Room (PLTA16202)</t>
  </si>
  <si>
    <t>Maint. Room (PLTA16252)</t>
  </si>
  <si>
    <t>Conference Rm (2 Units - PLTA16202 )</t>
  </si>
  <si>
    <t>Conference Rm (2 Units - PLTA16252 )</t>
  </si>
  <si>
    <t>Breakroom (PLTA16202)</t>
  </si>
  <si>
    <t>Breakroom (PLTA16252)</t>
  </si>
  <si>
    <t>Rm 121 ( PLTA14202)</t>
  </si>
  <si>
    <t>14x20x2</t>
  </si>
  <si>
    <t>Rm 123 ( PLTA14202)</t>
  </si>
  <si>
    <t>Large Conference Room (PLTA14202)</t>
  </si>
  <si>
    <t>Kitchen (PLTA24242)</t>
  </si>
  <si>
    <t>Large Conference Rm (Storage - PLTA24242)</t>
  </si>
  <si>
    <t>Lab (PLTA24242)</t>
  </si>
  <si>
    <t>Control Rm ( PLTA16202)</t>
  </si>
  <si>
    <t>UTSA Lab ( PLTA16202)</t>
  </si>
  <si>
    <t>UTSA Lab ( PLTA16252)</t>
  </si>
  <si>
    <t>Rm 135 ( PLTA14202)</t>
  </si>
  <si>
    <t>Rm 117 ( PLTA14202)</t>
  </si>
  <si>
    <t>Room 118 (PLTA20254)</t>
  </si>
  <si>
    <t>WASH FILTERS IN MINI SPLITS</t>
  </si>
  <si>
    <t>Room 118</t>
  </si>
  <si>
    <t>85%  4V W/GASKET</t>
  </si>
  <si>
    <t>GROUP N</t>
  </si>
  <si>
    <t>Northside Operation Center</t>
  </si>
  <si>
    <t>17x19x1</t>
  </si>
  <si>
    <t>Yearly</t>
  </si>
  <si>
    <t>Admin Bldg (PLTA20301)</t>
  </si>
  <si>
    <t>20x30x1</t>
  </si>
  <si>
    <t>Ops Center Mech Room (PLTA20242)</t>
  </si>
  <si>
    <t>Fleet</t>
  </si>
  <si>
    <t>Clean 2 Washables</t>
  </si>
  <si>
    <t xml:space="preserve">Warehouse </t>
  </si>
  <si>
    <t>Clean 1 Washables</t>
  </si>
  <si>
    <t>TOTAL GROUP M</t>
  </si>
  <si>
    <t>TOTAL GROUP N</t>
  </si>
  <si>
    <t>Unit # 14 ( PLTA20301)</t>
  </si>
  <si>
    <t>Operations Center Mech Room (PLTA12242)</t>
  </si>
  <si>
    <t>12x24x2</t>
  </si>
  <si>
    <t>Ops Center Mech Room (PLTA12242)</t>
  </si>
  <si>
    <t>Ops Center Mech Room (PLTA20202)</t>
  </si>
  <si>
    <t>Warehouse</t>
  </si>
  <si>
    <t>Westside Operation Center</t>
  </si>
  <si>
    <t>TOTAL GROUP D</t>
  </si>
  <si>
    <t xml:space="preserve">i </t>
  </si>
  <si>
    <t>TOTAL GROUP L</t>
  </si>
  <si>
    <t>TOTAL GROUP A - N</t>
  </si>
  <si>
    <t>Office/Break Rm/Training Room</t>
  </si>
  <si>
    <t>Outdoor ERV</t>
  </si>
  <si>
    <t>A106, 108, 116, 121, 122, 124A, 126, NEAR A130, MENS RR near A134 (FPB - PLTA17191 )</t>
  </si>
  <si>
    <t>FPB UNITS - ADMIN BLDG - 1 EA in most offices (VAV - PLTA17191 )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</si>
</sst>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i/>
      <sz val="11"/>
      <color rgb="FF000000"/>
      <name val="Calibri"/>
      <family val="2"/>
    </font>
    <font>
      <strike/>
      <sz val="11"/>
      <color rgb="FFFF0000"/>
      <name val="Calibri"/>
      <family val="2"/>
    </font>
    <font>
      <b/>
      <sz val="12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14" xfId="0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wrapText="1"/>
      <protection locked="0"/>
    </xf>
    <xf numFmtId="0" fontId="16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0" fillId="0" borderId="0" xfId="0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0" fillId="0" borderId="13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justify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64" fontId="6" fillId="0" borderId="6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Protection="1"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wrapText="1"/>
      <protection locked="0"/>
    </xf>
    <xf numFmtId="0" fontId="16" fillId="5" borderId="13" xfId="0" applyFont="1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Protection="1"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0" fillId="0" borderId="15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9" fillId="0" borderId="13" xfId="0" applyFont="1" applyBorder="1" applyAlignment="1" applyProtection="1">
      <alignment horizontal="justify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justify"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horizontal="justify"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justify" vertical="center"/>
      <protection locked="0"/>
    </xf>
    <xf numFmtId="0" fontId="0" fillId="0" borderId="13" xfId="0" applyBorder="1" applyAlignment="1" applyProtection="1"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17" fillId="5" borderId="9" xfId="0" applyFont="1" applyFill="1" applyBorder="1" applyAlignment="1" applyProtection="1">
      <alignment vertical="center"/>
      <protection locked="0"/>
    </xf>
    <xf numFmtId="0" fontId="16" fillId="5" borderId="5" xfId="0" applyFont="1" applyFill="1" applyBorder="1" applyAlignment="1" applyProtection="1">
      <alignment vertical="center"/>
      <protection locked="0"/>
    </xf>
    <xf numFmtId="0" fontId="16" fillId="5" borderId="3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17" fillId="5" borderId="10" xfId="0" applyFont="1" applyFill="1" applyBorder="1" applyAlignment="1" applyProtection="1">
      <alignment vertical="center"/>
      <protection locked="0"/>
    </xf>
    <xf numFmtId="0" fontId="16" fillId="5" borderId="6" xfId="0" applyFont="1" applyFill="1" applyBorder="1" applyAlignment="1" applyProtection="1">
      <alignment vertical="center"/>
      <protection locked="0"/>
    </xf>
    <xf numFmtId="0" fontId="16" fillId="5" borderId="8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64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14" fillId="0" borderId="13" xfId="0" applyFont="1" applyBorder="1" applyProtection="1"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17" fillId="3" borderId="10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44" fontId="6" fillId="0" borderId="1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protection locked="0"/>
    </xf>
    <xf numFmtId="164" fontId="6" fillId="0" borderId="1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164" fontId="6" fillId="0" borderId="27" xfId="0" applyNumberFormat="1" applyFont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164" fontId="6" fillId="0" borderId="18" xfId="0" applyNumberFormat="1" applyFont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164" fontId="6" fillId="4" borderId="15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 locked="0"/>
    </xf>
    <xf numFmtId="0" fontId="4" fillId="7" borderId="9" xfId="0" applyFont="1" applyFill="1" applyBorder="1" applyAlignment="1" applyProtection="1">
      <alignment vertical="center"/>
      <protection locked="0"/>
    </xf>
    <xf numFmtId="0" fontId="17" fillId="7" borderId="11" xfId="0" applyFont="1" applyFill="1" applyBorder="1" applyAlignment="1" applyProtection="1">
      <alignment vertical="center"/>
      <protection locked="0"/>
    </xf>
    <xf numFmtId="0" fontId="18" fillId="7" borderId="33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protection locked="0"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164" fontId="0" fillId="0" borderId="13" xfId="0" applyNumberFormat="1" applyFill="1" applyBorder="1" applyProtection="1"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49" fontId="0" fillId="0" borderId="13" xfId="0" applyNumberForma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4" fontId="0" fillId="0" borderId="28" xfId="0" applyNumberFormat="1" applyBorder="1" applyProtection="1">
      <protection locked="0"/>
    </xf>
    <xf numFmtId="0" fontId="6" fillId="0" borderId="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justify" vertical="center"/>
    </xf>
    <xf numFmtId="0" fontId="6" fillId="0" borderId="6" xfId="0" applyFont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13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tabSelected="1" zoomScaleNormal="100" zoomScaleSheetLayoutView="80" workbookViewId="0"/>
  </sheetViews>
  <sheetFormatPr defaultRowHeight="15" x14ac:dyDescent="0.25"/>
  <cols>
    <col min="1" max="1" width="9.140625" style="8"/>
    <col min="2" max="2" width="13" style="8" customWidth="1"/>
    <col min="3" max="3" width="58.7109375" style="8" bestFit="1" customWidth="1"/>
    <col min="4" max="4" width="11.28515625" style="8" customWidth="1"/>
    <col min="5" max="5" width="6.28515625" style="8" customWidth="1"/>
    <col min="6" max="6" width="26.28515625" style="8" customWidth="1"/>
    <col min="7" max="7" width="14.28515625" style="8" customWidth="1"/>
    <col min="8" max="8" width="13.7109375" style="8" customWidth="1"/>
    <col min="9" max="9" width="17.7109375" style="8" customWidth="1"/>
    <col min="10" max="10" width="18.28515625" style="8" bestFit="1" customWidth="1"/>
    <col min="11" max="16384" width="9.140625" style="8"/>
  </cols>
  <sheetData>
    <row r="1" spans="1:12" s="1" customFormat="1" x14ac:dyDescent="0.25">
      <c r="C1" s="2"/>
    </row>
    <row r="2" spans="1:12" s="1" customFormat="1" ht="15.75" thickBot="1" x14ac:dyDescent="0.3">
      <c r="C2" s="2"/>
    </row>
    <row r="3" spans="1:12" ht="15" customHeight="1" x14ac:dyDescent="0.25">
      <c r="A3" s="3"/>
      <c r="B3" s="4" t="s">
        <v>237</v>
      </c>
      <c r="C3" s="5" t="s">
        <v>153</v>
      </c>
      <c r="D3" s="6"/>
      <c r="E3" s="6"/>
      <c r="F3" s="6"/>
      <c r="G3" s="7"/>
      <c r="H3" s="7"/>
      <c r="I3" s="7"/>
      <c r="J3" s="7"/>
    </row>
    <row r="4" spans="1:12" ht="40.15" customHeight="1" thickBot="1" x14ac:dyDescent="0.3">
      <c r="A4" s="3"/>
      <c r="B4" s="9"/>
      <c r="C4" s="5"/>
      <c r="D4" s="6"/>
      <c r="E4" s="6"/>
      <c r="F4" s="6"/>
      <c r="G4" s="7"/>
      <c r="H4" s="7"/>
      <c r="I4" s="7"/>
      <c r="J4" s="7"/>
    </row>
    <row r="5" spans="1:12" ht="46.15" customHeight="1" thickBot="1" x14ac:dyDescent="0.3">
      <c r="A5" s="3"/>
      <c r="B5" s="10" t="s">
        <v>0</v>
      </c>
      <c r="C5" s="11" t="s">
        <v>1</v>
      </c>
      <c r="D5" s="12" t="s">
        <v>235</v>
      </c>
      <c r="E5" s="13" t="s">
        <v>2</v>
      </c>
      <c r="F5" s="12" t="s">
        <v>3</v>
      </c>
      <c r="G5" s="12" t="s">
        <v>4</v>
      </c>
      <c r="H5" s="12" t="s">
        <v>5</v>
      </c>
      <c r="I5" s="12" t="s">
        <v>236</v>
      </c>
      <c r="J5" s="14" t="s">
        <v>6</v>
      </c>
    </row>
    <row r="6" spans="1:12" ht="15.75" thickBot="1" x14ac:dyDescent="0.3">
      <c r="A6" s="3"/>
      <c r="B6" s="15" t="s">
        <v>54</v>
      </c>
      <c r="C6" s="16" t="s">
        <v>154</v>
      </c>
      <c r="D6" s="17"/>
      <c r="E6" s="18"/>
      <c r="F6" s="19"/>
      <c r="G6" s="20"/>
      <c r="H6" s="20"/>
      <c r="I6" s="21"/>
      <c r="J6" s="22"/>
      <c r="K6" s="23"/>
      <c r="L6" s="23"/>
    </row>
    <row r="7" spans="1:12" ht="15.75" thickBot="1" x14ac:dyDescent="0.3">
      <c r="A7" s="3"/>
      <c r="B7" s="24" t="s">
        <v>55</v>
      </c>
      <c r="C7" s="24" t="s">
        <v>155</v>
      </c>
      <c r="D7" s="25" t="s">
        <v>35</v>
      </c>
      <c r="E7" s="26">
        <v>2</v>
      </c>
      <c r="F7" s="27" t="s">
        <v>14</v>
      </c>
      <c r="G7" s="28" t="s">
        <v>156</v>
      </c>
      <c r="H7" s="29"/>
      <c r="I7" s="30">
        <v>4</v>
      </c>
      <c r="J7" s="29">
        <f>SUM(E7*H7*I7)</f>
        <v>0</v>
      </c>
      <c r="K7" s="23"/>
      <c r="L7" s="23"/>
    </row>
    <row r="8" spans="1:12" x14ac:dyDescent="0.25">
      <c r="A8" s="3"/>
      <c r="B8" s="198" t="s">
        <v>11</v>
      </c>
      <c r="C8" s="198" t="s">
        <v>155</v>
      </c>
      <c r="D8" s="199" t="s">
        <v>157</v>
      </c>
      <c r="E8" s="200">
        <v>2</v>
      </c>
      <c r="F8" s="201" t="s">
        <v>158</v>
      </c>
      <c r="G8" s="203" t="s">
        <v>156</v>
      </c>
      <c r="H8" s="32"/>
      <c r="I8" s="33">
        <v>4</v>
      </c>
      <c r="J8" s="29">
        <f t="shared" ref="J8:J9" si="0">SUM(E8*H8*I8)</f>
        <v>0</v>
      </c>
      <c r="K8" s="23"/>
      <c r="L8" s="23"/>
    </row>
    <row r="9" spans="1:12" x14ac:dyDescent="0.25">
      <c r="A9" s="3"/>
      <c r="B9" s="202" t="s">
        <v>15</v>
      </c>
      <c r="C9" s="203" t="s">
        <v>159</v>
      </c>
      <c r="D9" s="204" t="s">
        <v>61</v>
      </c>
      <c r="E9" s="205">
        <v>4</v>
      </c>
      <c r="F9" s="204" t="s">
        <v>14</v>
      </c>
      <c r="G9" s="203" t="s">
        <v>160</v>
      </c>
      <c r="H9" s="32"/>
      <c r="I9" s="33">
        <v>4</v>
      </c>
      <c r="J9" s="29">
        <f t="shared" si="0"/>
        <v>0</v>
      </c>
      <c r="K9" s="23"/>
      <c r="L9" s="23"/>
    </row>
    <row r="10" spans="1:12" x14ac:dyDescent="0.25">
      <c r="A10" s="3"/>
      <c r="B10" s="36"/>
      <c r="C10" s="36"/>
      <c r="D10" s="31"/>
      <c r="E10" s="37"/>
      <c r="F10" s="31"/>
      <c r="G10" s="38" t="s">
        <v>238</v>
      </c>
      <c r="H10" s="39"/>
      <c r="I10" s="39"/>
      <c r="J10" s="32">
        <f>SUM(J7:J9)</f>
        <v>0</v>
      </c>
      <c r="K10" s="23"/>
      <c r="L10" s="23"/>
    </row>
    <row r="11" spans="1:12" ht="15.75" x14ac:dyDescent="0.25">
      <c r="A11" s="3"/>
      <c r="B11" s="36"/>
      <c r="C11" s="36"/>
      <c r="D11" s="40"/>
      <c r="E11" s="41"/>
      <c r="F11" s="31"/>
      <c r="G11" s="36"/>
      <c r="H11" s="31"/>
      <c r="I11" s="31"/>
      <c r="J11" s="42"/>
    </row>
    <row r="12" spans="1:12" x14ac:dyDescent="0.25">
      <c r="A12" s="3"/>
      <c r="B12" s="34" t="s">
        <v>62</v>
      </c>
      <c r="C12" s="28" t="s">
        <v>164</v>
      </c>
      <c r="D12" s="43"/>
      <c r="E12" s="35"/>
      <c r="F12" s="28"/>
      <c r="G12" s="28"/>
      <c r="H12" s="28"/>
      <c r="I12" s="28"/>
      <c r="J12" s="28"/>
    </row>
    <row r="13" spans="1:12" ht="15.75" thickBot="1" x14ac:dyDescent="0.3">
      <c r="A13" s="3"/>
      <c r="B13" s="208" t="s">
        <v>55</v>
      </c>
      <c r="C13" s="209" t="s">
        <v>165</v>
      </c>
      <c r="D13" s="210" t="s">
        <v>166</v>
      </c>
      <c r="E13" s="211">
        <v>1</v>
      </c>
      <c r="F13" s="210" t="s">
        <v>14</v>
      </c>
      <c r="G13" s="208" t="s">
        <v>10</v>
      </c>
      <c r="H13" s="44"/>
      <c r="I13" s="45">
        <v>12</v>
      </c>
      <c r="J13" s="29">
        <f>SUM(E13*H13*I13)</f>
        <v>0</v>
      </c>
    </row>
    <row r="14" spans="1:12" ht="15.75" thickBot="1" x14ac:dyDescent="0.3">
      <c r="A14" s="3"/>
      <c r="B14" s="208" t="s">
        <v>11</v>
      </c>
      <c r="C14" s="209" t="s">
        <v>167</v>
      </c>
      <c r="D14" s="210" t="s">
        <v>168</v>
      </c>
      <c r="E14" s="211">
        <v>4</v>
      </c>
      <c r="F14" s="210" t="s">
        <v>14</v>
      </c>
      <c r="G14" s="208" t="s">
        <v>10</v>
      </c>
      <c r="H14" s="44"/>
      <c r="I14" s="45">
        <v>12</v>
      </c>
      <c r="J14" s="29">
        <f t="shared" ref="J14:J25" si="1">SUM(E14*H14*I14)</f>
        <v>0</v>
      </c>
    </row>
    <row r="15" spans="1:12" ht="15.75" thickBot="1" x14ac:dyDescent="0.3">
      <c r="A15" s="3"/>
      <c r="B15" s="208" t="s">
        <v>15</v>
      </c>
      <c r="C15" s="209" t="s">
        <v>169</v>
      </c>
      <c r="D15" s="210" t="s">
        <v>35</v>
      </c>
      <c r="E15" s="211">
        <v>2</v>
      </c>
      <c r="F15" s="210" t="s">
        <v>14</v>
      </c>
      <c r="G15" s="208" t="s">
        <v>10</v>
      </c>
      <c r="H15" s="44"/>
      <c r="I15" s="45">
        <v>12</v>
      </c>
      <c r="J15" s="29">
        <f t="shared" si="1"/>
        <v>0</v>
      </c>
    </row>
    <row r="16" spans="1:12" ht="15.75" thickBot="1" x14ac:dyDescent="0.3">
      <c r="A16" s="3"/>
      <c r="B16" s="208" t="s">
        <v>17</v>
      </c>
      <c r="C16" s="209" t="s">
        <v>170</v>
      </c>
      <c r="D16" s="210" t="s">
        <v>61</v>
      </c>
      <c r="E16" s="211">
        <v>4</v>
      </c>
      <c r="F16" s="210" t="s">
        <v>14</v>
      </c>
      <c r="G16" s="208" t="s">
        <v>10</v>
      </c>
      <c r="H16" s="44"/>
      <c r="I16" s="45">
        <v>12</v>
      </c>
      <c r="J16" s="29">
        <f t="shared" si="1"/>
        <v>0</v>
      </c>
    </row>
    <row r="17" spans="1:10" ht="15.75" thickBot="1" x14ac:dyDescent="0.3">
      <c r="A17" s="3"/>
      <c r="B17" s="208" t="s">
        <v>19</v>
      </c>
      <c r="C17" s="209" t="s">
        <v>171</v>
      </c>
      <c r="D17" s="210" t="s">
        <v>42</v>
      </c>
      <c r="E17" s="211">
        <v>4</v>
      </c>
      <c r="F17" s="210" t="s">
        <v>14</v>
      </c>
      <c r="G17" s="208" t="s">
        <v>10</v>
      </c>
      <c r="H17" s="44"/>
      <c r="I17" s="45">
        <v>12</v>
      </c>
      <c r="J17" s="29">
        <f t="shared" si="1"/>
        <v>0</v>
      </c>
    </row>
    <row r="18" spans="1:10" ht="15.75" thickBot="1" x14ac:dyDescent="0.3">
      <c r="A18" s="3"/>
      <c r="B18" s="208" t="s">
        <v>23</v>
      </c>
      <c r="C18" s="209" t="s">
        <v>172</v>
      </c>
      <c r="D18" s="210" t="s">
        <v>21</v>
      </c>
      <c r="E18" s="211">
        <v>3</v>
      </c>
      <c r="F18" s="210" t="s">
        <v>173</v>
      </c>
      <c r="G18" s="208" t="s">
        <v>10</v>
      </c>
      <c r="H18" s="44"/>
      <c r="I18" s="45">
        <v>12</v>
      </c>
      <c r="J18" s="29">
        <f t="shared" si="1"/>
        <v>0</v>
      </c>
    </row>
    <row r="19" spans="1:10" ht="15.75" thickBot="1" x14ac:dyDescent="0.3">
      <c r="A19" s="3"/>
      <c r="B19" s="208" t="s">
        <v>25</v>
      </c>
      <c r="C19" s="209" t="s">
        <v>174</v>
      </c>
      <c r="D19" s="210" t="s">
        <v>175</v>
      </c>
      <c r="E19" s="211">
        <v>1</v>
      </c>
      <c r="F19" s="210" t="s">
        <v>8</v>
      </c>
      <c r="G19" s="208" t="s">
        <v>10</v>
      </c>
      <c r="H19" s="44"/>
      <c r="I19" s="45">
        <v>12</v>
      </c>
      <c r="J19" s="29">
        <f t="shared" si="1"/>
        <v>0</v>
      </c>
    </row>
    <row r="20" spans="1:10" ht="15.75" thickBot="1" x14ac:dyDescent="0.3">
      <c r="A20" s="3"/>
      <c r="B20" s="208" t="s">
        <v>29</v>
      </c>
      <c r="C20" s="209" t="s">
        <v>176</v>
      </c>
      <c r="D20" s="210" t="s">
        <v>8</v>
      </c>
      <c r="E20" s="211">
        <v>1</v>
      </c>
      <c r="F20" s="210" t="s">
        <v>9</v>
      </c>
      <c r="G20" s="208" t="s">
        <v>10</v>
      </c>
      <c r="H20" s="44"/>
      <c r="I20" s="45">
        <v>12</v>
      </c>
      <c r="J20" s="29">
        <f t="shared" si="1"/>
        <v>0</v>
      </c>
    </row>
    <row r="21" spans="1:10" ht="15.75" thickBot="1" x14ac:dyDescent="0.3">
      <c r="A21" s="3"/>
      <c r="B21" s="208" t="s">
        <v>31</v>
      </c>
      <c r="C21" s="209" t="s">
        <v>177</v>
      </c>
      <c r="D21" s="210" t="s">
        <v>42</v>
      </c>
      <c r="E21" s="211">
        <v>2</v>
      </c>
      <c r="F21" s="210" t="s">
        <v>14</v>
      </c>
      <c r="G21" s="208" t="s">
        <v>10</v>
      </c>
      <c r="H21" s="44"/>
      <c r="I21" s="45">
        <v>12</v>
      </c>
      <c r="J21" s="29">
        <f t="shared" si="1"/>
        <v>0</v>
      </c>
    </row>
    <row r="22" spans="1:10" ht="15.75" thickBot="1" x14ac:dyDescent="0.3">
      <c r="A22" s="3"/>
      <c r="B22" s="208" t="s">
        <v>33</v>
      </c>
      <c r="C22" s="209" t="s">
        <v>178</v>
      </c>
      <c r="D22" s="210" t="s">
        <v>42</v>
      </c>
      <c r="E22" s="211">
        <v>1</v>
      </c>
      <c r="F22" s="210" t="s">
        <v>173</v>
      </c>
      <c r="G22" s="208" t="s">
        <v>10</v>
      </c>
      <c r="H22" s="44"/>
      <c r="I22" s="45">
        <v>12</v>
      </c>
      <c r="J22" s="29">
        <f t="shared" si="1"/>
        <v>0</v>
      </c>
    </row>
    <row r="23" spans="1:10" ht="15.75" thickBot="1" x14ac:dyDescent="0.3">
      <c r="A23" s="3"/>
      <c r="B23" s="208" t="s">
        <v>36</v>
      </c>
      <c r="C23" s="209" t="s">
        <v>179</v>
      </c>
      <c r="D23" s="210" t="s">
        <v>42</v>
      </c>
      <c r="E23" s="211">
        <v>2</v>
      </c>
      <c r="F23" s="210" t="s">
        <v>14</v>
      </c>
      <c r="G23" s="208" t="s">
        <v>10</v>
      </c>
      <c r="H23" s="44"/>
      <c r="I23" s="45">
        <v>12</v>
      </c>
      <c r="J23" s="29">
        <f t="shared" si="1"/>
        <v>0</v>
      </c>
    </row>
    <row r="24" spans="1:10" ht="15.75" thickBot="1" x14ac:dyDescent="0.3">
      <c r="A24" s="3"/>
      <c r="B24" s="198" t="s">
        <v>39</v>
      </c>
      <c r="C24" s="212" t="s">
        <v>180</v>
      </c>
      <c r="D24" s="199" t="s">
        <v>57</v>
      </c>
      <c r="E24" s="200">
        <v>2</v>
      </c>
      <c r="F24" s="199" t="s">
        <v>14</v>
      </c>
      <c r="G24" s="198" t="s">
        <v>10</v>
      </c>
      <c r="H24" s="44"/>
      <c r="I24" s="45">
        <v>12</v>
      </c>
      <c r="J24" s="29">
        <f t="shared" si="1"/>
        <v>0</v>
      </c>
    </row>
    <row r="25" spans="1:10" x14ac:dyDescent="0.25">
      <c r="A25" s="3"/>
      <c r="B25" s="202" t="s">
        <v>181</v>
      </c>
      <c r="C25" s="207" t="s">
        <v>182</v>
      </c>
      <c r="D25" s="204" t="s">
        <v>42</v>
      </c>
      <c r="E25" s="205">
        <v>4</v>
      </c>
      <c r="F25" s="204" t="s">
        <v>14</v>
      </c>
      <c r="G25" s="203" t="s">
        <v>10</v>
      </c>
      <c r="H25" s="46"/>
      <c r="I25" s="45">
        <v>12</v>
      </c>
      <c r="J25" s="29">
        <f t="shared" si="1"/>
        <v>0</v>
      </c>
    </row>
    <row r="26" spans="1:10" ht="14.45" customHeight="1" x14ac:dyDescent="0.25">
      <c r="B26" s="36"/>
      <c r="C26" s="36"/>
      <c r="D26" s="36"/>
      <c r="E26" s="31"/>
      <c r="F26" s="36"/>
      <c r="G26" s="47" t="s">
        <v>239</v>
      </c>
      <c r="H26" s="48"/>
      <c r="I26" s="48"/>
      <c r="J26" s="49">
        <f>SUM(J13:J25)</f>
        <v>0</v>
      </c>
    </row>
    <row r="27" spans="1:10" ht="14.45" customHeight="1" x14ac:dyDescent="0.25">
      <c r="B27" s="36"/>
      <c r="C27" s="36"/>
      <c r="D27" s="36"/>
      <c r="E27" s="31"/>
      <c r="F27" s="36"/>
      <c r="G27" s="31"/>
      <c r="H27" s="36"/>
      <c r="I27" s="36"/>
      <c r="J27" s="42"/>
    </row>
    <row r="28" spans="1:10" ht="14.45" customHeight="1" x14ac:dyDescent="0.25">
      <c r="B28" s="36"/>
      <c r="C28" s="36"/>
      <c r="D28" s="36"/>
      <c r="E28" s="31"/>
      <c r="F28" s="36"/>
      <c r="G28" s="50" t="s">
        <v>240</v>
      </c>
      <c r="H28" s="48"/>
      <c r="I28" s="48"/>
      <c r="J28" s="49">
        <f>SUM(J10+J26)</f>
        <v>0</v>
      </c>
    </row>
    <row r="29" spans="1:10" ht="14.45" customHeight="1" x14ac:dyDescent="0.25">
      <c r="B29" s="36"/>
      <c r="C29" s="36"/>
      <c r="D29" s="36"/>
      <c r="E29" s="31"/>
      <c r="F29" s="36"/>
      <c r="G29" s="51"/>
      <c r="H29" s="52"/>
      <c r="I29" s="52"/>
      <c r="J29" s="36"/>
    </row>
    <row r="30" spans="1:10" ht="14.45" customHeight="1" x14ac:dyDescent="0.25">
      <c r="B30" s="36"/>
      <c r="C30" s="36"/>
      <c r="D30" s="36"/>
      <c r="E30" s="31"/>
      <c r="F30" s="36"/>
      <c r="G30" s="51"/>
      <c r="H30" s="52"/>
      <c r="I30" s="52"/>
      <c r="J30" s="36"/>
    </row>
    <row r="31" spans="1:10" ht="14.45" customHeight="1" x14ac:dyDescent="0.25">
      <c r="B31" s="36"/>
      <c r="C31" s="36"/>
      <c r="D31" s="36"/>
      <c r="E31" s="31"/>
      <c r="F31" s="36"/>
      <c r="G31" s="51"/>
      <c r="H31" s="52"/>
      <c r="I31" s="52"/>
      <c r="J31" s="36"/>
    </row>
    <row r="32" spans="1:10" ht="15" customHeight="1" thickBot="1" x14ac:dyDescent="0.3">
      <c r="B32" s="36"/>
      <c r="C32" s="36"/>
      <c r="D32" s="36"/>
      <c r="E32" s="31"/>
      <c r="F32" s="36"/>
      <c r="G32" s="31"/>
      <c r="H32" s="23"/>
      <c r="I32" s="23"/>
      <c r="J32" s="36"/>
    </row>
    <row r="33" spans="1:10" ht="14.45" customHeight="1" x14ac:dyDescent="0.25">
      <c r="A33" s="3"/>
      <c r="B33" s="53" t="s">
        <v>242</v>
      </c>
      <c r="C33" s="54" t="s">
        <v>241</v>
      </c>
      <c r="D33" s="55"/>
      <c r="E33" s="55"/>
      <c r="F33" s="55"/>
      <c r="G33" s="56"/>
      <c r="H33" s="56"/>
      <c r="I33" s="56"/>
      <c r="J33" s="56"/>
    </row>
    <row r="34" spans="1:10" ht="15" customHeight="1" thickBot="1" x14ac:dyDescent="0.3">
      <c r="A34" s="3"/>
      <c r="B34" s="57"/>
      <c r="C34" s="54"/>
      <c r="D34" s="55"/>
      <c r="E34" s="55"/>
      <c r="F34" s="55"/>
      <c r="G34" s="56"/>
      <c r="H34" s="56"/>
      <c r="I34" s="56"/>
      <c r="J34" s="56"/>
    </row>
    <row r="35" spans="1:10" x14ac:dyDescent="0.25">
      <c r="A35" s="3"/>
      <c r="B35" s="10" t="s">
        <v>0</v>
      </c>
      <c r="C35" s="58" t="s">
        <v>1</v>
      </c>
      <c r="D35" s="20" t="s">
        <v>235</v>
      </c>
      <c r="E35" s="59" t="s">
        <v>2</v>
      </c>
      <c r="F35" s="20" t="s">
        <v>3</v>
      </c>
      <c r="G35" s="20" t="s">
        <v>4</v>
      </c>
      <c r="H35" s="20" t="s">
        <v>5</v>
      </c>
      <c r="I35" s="20" t="s">
        <v>236</v>
      </c>
      <c r="J35" s="22" t="s">
        <v>6</v>
      </c>
    </row>
    <row r="36" spans="1:10" ht="31.15" customHeight="1" thickBot="1" x14ac:dyDescent="0.3">
      <c r="A36" s="3"/>
      <c r="B36" s="60" t="s">
        <v>54</v>
      </c>
      <c r="C36" s="61"/>
      <c r="D36" s="62"/>
      <c r="E36" s="18"/>
      <c r="F36" s="19"/>
      <c r="G36" s="20"/>
      <c r="H36" s="20"/>
      <c r="I36" s="21"/>
      <c r="J36" s="22"/>
    </row>
    <row r="37" spans="1:10" x14ac:dyDescent="0.25">
      <c r="A37" s="3"/>
      <c r="B37" s="213" t="s">
        <v>55</v>
      </c>
      <c r="C37" s="214" t="s">
        <v>183</v>
      </c>
      <c r="D37" s="215" t="s">
        <v>8</v>
      </c>
      <c r="E37" s="216">
        <v>3</v>
      </c>
      <c r="F37" s="213" t="s">
        <v>9</v>
      </c>
      <c r="G37" s="213" t="s">
        <v>10</v>
      </c>
      <c r="H37" s="49"/>
      <c r="I37" s="66">
        <v>12</v>
      </c>
      <c r="J37" s="67">
        <f>SUM(E37*H37*I37)</f>
        <v>0</v>
      </c>
    </row>
    <row r="38" spans="1:10" x14ac:dyDescent="0.25">
      <c r="A38" s="3"/>
      <c r="B38" s="203" t="s">
        <v>11</v>
      </c>
      <c r="C38" s="207" t="s">
        <v>184</v>
      </c>
      <c r="D38" s="204" t="s">
        <v>21</v>
      </c>
      <c r="E38" s="205">
        <v>5</v>
      </c>
      <c r="F38" s="203" t="s">
        <v>185</v>
      </c>
      <c r="G38" s="203" t="s">
        <v>10</v>
      </c>
      <c r="H38" s="49"/>
      <c r="I38" s="30">
        <v>12</v>
      </c>
      <c r="J38" s="67">
        <f t="shared" ref="J38:J43" si="2">SUM(E38*H38*I38)</f>
        <v>0</v>
      </c>
    </row>
    <row r="39" spans="1:10" x14ac:dyDescent="0.25">
      <c r="A39" s="3"/>
      <c r="B39" s="203" t="s">
        <v>15</v>
      </c>
      <c r="C39" s="207" t="s">
        <v>186</v>
      </c>
      <c r="D39" s="204" t="s">
        <v>187</v>
      </c>
      <c r="E39" s="205">
        <v>2</v>
      </c>
      <c r="F39" s="203" t="s">
        <v>28</v>
      </c>
      <c r="G39" s="203" t="s">
        <v>10</v>
      </c>
      <c r="H39" s="49"/>
      <c r="I39" s="30">
        <v>12</v>
      </c>
      <c r="J39" s="67">
        <f t="shared" si="2"/>
        <v>0</v>
      </c>
    </row>
    <row r="40" spans="1:10" ht="15.75" x14ac:dyDescent="0.25">
      <c r="A40" s="3"/>
      <c r="B40" s="203" t="s">
        <v>17</v>
      </c>
      <c r="C40" s="207" t="s">
        <v>188</v>
      </c>
      <c r="D40" s="204" t="s">
        <v>8</v>
      </c>
      <c r="E40" s="205">
        <v>1</v>
      </c>
      <c r="F40" s="217" t="s">
        <v>9</v>
      </c>
      <c r="G40" s="203" t="s">
        <v>10</v>
      </c>
      <c r="H40" s="49"/>
      <c r="I40" s="30">
        <v>12</v>
      </c>
      <c r="J40" s="67">
        <f t="shared" si="2"/>
        <v>0</v>
      </c>
    </row>
    <row r="41" spans="1:10" x14ac:dyDescent="0.25">
      <c r="A41" s="3"/>
      <c r="B41" s="203" t="s">
        <v>19</v>
      </c>
      <c r="C41" s="207" t="s">
        <v>189</v>
      </c>
      <c r="D41" s="204" t="s">
        <v>190</v>
      </c>
      <c r="E41" s="205">
        <v>1</v>
      </c>
      <c r="F41" s="203" t="s">
        <v>28</v>
      </c>
      <c r="G41" s="203" t="s">
        <v>10</v>
      </c>
      <c r="H41" s="49"/>
      <c r="I41" s="30">
        <v>12</v>
      </c>
      <c r="J41" s="67">
        <f t="shared" si="2"/>
        <v>0</v>
      </c>
    </row>
    <row r="42" spans="1:10" ht="15.75" x14ac:dyDescent="0.25">
      <c r="A42" s="3"/>
      <c r="B42" s="203" t="s">
        <v>23</v>
      </c>
      <c r="C42" s="207" t="s">
        <v>189</v>
      </c>
      <c r="D42" s="204" t="s">
        <v>191</v>
      </c>
      <c r="E42" s="205">
        <v>2</v>
      </c>
      <c r="F42" s="217" t="s">
        <v>28</v>
      </c>
      <c r="G42" s="203" t="s">
        <v>10</v>
      </c>
      <c r="H42" s="49"/>
      <c r="I42" s="30">
        <v>12</v>
      </c>
      <c r="J42" s="67">
        <f t="shared" si="2"/>
        <v>0</v>
      </c>
    </row>
    <row r="43" spans="1:10" x14ac:dyDescent="0.25">
      <c r="A43" s="3"/>
      <c r="B43" s="203" t="s">
        <v>25</v>
      </c>
      <c r="C43" s="207" t="s">
        <v>189</v>
      </c>
      <c r="D43" s="204" t="s">
        <v>192</v>
      </c>
      <c r="E43" s="205">
        <v>2</v>
      </c>
      <c r="F43" s="203" t="s">
        <v>28</v>
      </c>
      <c r="G43" s="203" t="s">
        <v>10</v>
      </c>
      <c r="H43" s="49"/>
      <c r="I43" s="30">
        <v>12</v>
      </c>
      <c r="J43" s="67">
        <f t="shared" si="2"/>
        <v>0</v>
      </c>
    </row>
    <row r="44" spans="1:10" ht="15.75" x14ac:dyDescent="0.25">
      <c r="A44" s="23"/>
      <c r="B44" s="36"/>
      <c r="C44" s="69"/>
      <c r="D44" s="70"/>
      <c r="E44" s="71"/>
      <c r="F44" s="72"/>
      <c r="G44" s="47" t="s">
        <v>243</v>
      </c>
      <c r="H44" s="48"/>
      <c r="I44" s="48"/>
      <c r="J44" s="73">
        <f>SUM(J37:J43)</f>
        <v>0</v>
      </c>
    </row>
    <row r="45" spans="1:10" ht="15.75" x14ac:dyDescent="0.25">
      <c r="A45" s="23"/>
      <c r="B45" s="36"/>
      <c r="C45" s="74"/>
      <c r="D45" s="75"/>
      <c r="E45" s="76"/>
      <c r="F45" s="77"/>
      <c r="G45" s="78"/>
      <c r="H45" s="78"/>
      <c r="I45" s="36"/>
    </row>
    <row r="46" spans="1:10" ht="15.75" thickBot="1" x14ac:dyDescent="0.3">
      <c r="A46" s="3"/>
      <c r="B46" s="79" t="s">
        <v>62</v>
      </c>
      <c r="C46" s="80" t="s">
        <v>193</v>
      </c>
      <c r="D46" s="81"/>
      <c r="E46" s="81"/>
      <c r="F46" s="81"/>
      <c r="G46" s="81"/>
      <c r="H46" s="81"/>
      <c r="I46" s="81"/>
      <c r="J46" s="81"/>
    </row>
    <row r="47" spans="1:10" ht="15.75" thickBot="1" x14ac:dyDescent="0.3">
      <c r="A47" s="3"/>
      <c r="B47" s="218" t="s">
        <v>55</v>
      </c>
      <c r="C47" s="219" t="s">
        <v>365</v>
      </c>
      <c r="D47" s="204" t="s">
        <v>194</v>
      </c>
      <c r="E47" s="205">
        <v>8</v>
      </c>
      <c r="F47" s="204" t="s">
        <v>28</v>
      </c>
      <c r="G47" s="203" t="s">
        <v>10</v>
      </c>
      <c r="H47" s="49"/>
      <c r="I47" s="30">
        <v>12</v>
      </c>
      <c r="J47" s="29">
        <f>SUM(E47*H47*I47)</f>
        <v>0</v>
      </c>
    </row>
    <row r="48" spans="1:10" ht="15.75" thickBot="1" x14ac:dyDescent="0.3">
      <c r="A48" s="3"/>
      <c r="B48" s="218" t="s">
        <v>11</v>
      </c>
      <c r="C48" s="207" t="s">
        <v>195</v>
      </c>
      <c r="D48" s="204" t="s">
        <v>192</v>
      </c>
      <c r="E48" s="205">
        <v>2</v>
      </c>
      <c r="F48" s="204" t="s">
        <v>28</v>
      </c>
      <c r="G48" s="203" t="s">
        <v>10</v>
      </c>
      <c r="H48" s="49"/>
      <c r="I48" s="30">
        <v>12</v>
      </c>
      <c r="J48" s="29">
        <f t="shared" ref="J48:J53" si="3">SUM(E48*H48*I48)</f>
        <v>0</v>
      </c>
    </row>
    <row r="49" spans="1:10" ht="15.75" thickBot="1" x14ac:dyDescent="0.3">
      <c r="A49" s="3"/>
      <c r="B49" s="218" t="s">
        <v>15</v>
      </c>
      <c r="C49" s="207" t="s">
        <v>196</v>
      </c>
      <c r="D49" s="204" t="s">
        <v>194</v>
      </c>
      <c r="E49" s="205">
        <v>1</v>
      </c>
      <c r="F49" s="204" t="s">
        <v>28</v>
      </c>
      <c r="G49" s="203" t="s">
        <v>10</v>
      </c>
      <c r="H49" s="49"/>
      <c r="I49" s="30">
        <v>12</v>
      </c>
      <c r="J49" s="29">
        <f t="shared" si="3"/>
        <v>0</v>
      </c>
    </row>
    <row r="50" spans="1:10" ht="15.75" thickBot="1" x14ac:dyDescent="0.3">
      <c r="A50" s="3"/>
      <c r="B50" s="218" t="s">
        <v>17</v>
      </c>
      <c r="C50" s="207" t="s">
        <v>197</v>
      </c>
      <c r="D50" s="204" t="s">
        <v>198</v>
      </c>
      <c r="E50" s="205">
        <v>1</v>
      </c>
      <c r="F50" s="204" t="s">
        <v>14</v>
      </c>
      <c r="G50" s="203" t="s">
        <v>10</v>
      </c>
      <c r="H50" s="49"/>
      <c r="I50" s="30">
        <v>12</v>
      </c>
      <c r="J50" s="29">
        <f t="shared" si="3"/>
        <v>0</v>
      </c>
    </row>
    <row r="51" spans="1:10" ht="15.75" thickBot="1" x14ac:dyDescent="0.3">
      <c r="A51" s="3"/>
      <c r="B51" s="218" t="s">
        <v>19</v>
      </c>
      <c r="C51" s="207" t="s">
        <v>197</v>
      </c>
      <c r="D51" s="204" t="s">
        <v>161</v>
      </c>
      <c r="E51" s="205">
        <v>1</v>
      </c>
      <c r="F51" s="204" t="s">
        <v>14</v>
      </c>
      <c r="G51" s="203" t="s">
        <v>10</v>
      </c>
      <c r="H51" s="49"/>
      <c r="I51" s="30">
        <v>12</v>
      </c>
      <c r="J51" s="29">
        <f t="shared" si="3"/>
        <v>0</v>
      </c>
    </row>
    <row r="52" spans="1:10" x14ac:dyDescent="0.25">
      <c r="A52" s="3"/>
      <c r="B52" s="206" t="s">
        <v>23</v>
      </c>
      <c r="C52" s="207" t="s">
        <v>199</v>
      </c>
      <c r="D52" s="204" t="s">
        <v>200</v>
      </c>
      <c r="E52" s="205">
        <v>3</v>
      </c>
      <c r="F52" s="204" t="s">
        <v>28</v>
      </c>
      <c r="G52" s="203" t="s">
        <v>10</v>
      </c>
      <c r="H52" s="49"/>
      <c r="I52" s="30">
        <v>12</v>
      </c>
      <c r="J52" s="29">
        <f t="shared" si="3"/>
        <v>0</v>
      </c>
    </row>
    <row r="53" spans="1:10" x14ac:dyDescent="0.25">
      <c r="A53" s="3"/>
      <c r="B53" s="220" t="s">
        <v>25</v>
      </c>
      <c r="C53" s="207" t="s">
        <v>201</v>
      </c>
      <c r="D53" s="204" t="s">
        <v>16</v>
      </c>
      <c r="E53" s="205">
        <v>2</v>
      </c>
      <c r="F53" s="204" t="s">
        <v>14</v>
      </c>
      <c r="G53" s="203" t="s">
        <v>10</v>
      </c>
      <c r="H53" s="49"/>
      <c r="I53" s="30">
        <v>12</v>
      </c>
      <c r="J53" s="29">
        <f t="shared" si="3"/>
        <v>0</v>
      </c>
    </row>
    <row r="54" spans="1:10" ht="15.75" x14ac:dyDescent="0.25">
      <c r="A54" s="3"/>
      <c r="B54" s="36"/>
      <c r="C54" s="36"/>
      <c r="D54" s="40"/>
      <c r="E54" s="41"/>
      <c r="F54" s="31"/>
      <c r="G54" s="47" t="s">
        <v>244</v>
      </c>
      <c r="H54" s="48"/>
      <c r="I54" s="83"/>
      <c r="J54" s="49">
        <f>SUM(J47:J53)</f>
        <v>0</v>
      </c>
    </row>
    <row r="55" spans="1:10" ht="15.75" x14ac:dyDescent="0.25">
      <c r="A55" s="3"/>
      <c r="B55" s="84"/>
      <c r="C55" s="84"/>
      <c r="D55" s="85"/>
      <c r="E55" s="86"/>
      <c r="F55" s="51"/>
      <c r="G55" s="84"/>
      <c r="H55" s="51"/>
      <c r="I55" s="51"/>
      <c r="J55" s="84"/>
    </row>
    <row r="56" spans="1:10" x14ac:dyDescent="0.25">
      <c r="A56" s="3"/>
      <c r="B56" s="87" t="s">
        <v>65</v>
      </c>
      <c r="C56" s="80" t="s">
        <v>202</v>
      </c>
      <c r="D56" s="81"/>
      <c r="E56" s="81"/>
      <c r="F56" s="81"/>
      <c r="G56" s="81"/>
      <c r="H56" s="81"/>
      <c r="I56" s="81"/>
      <c r="J56" s="81"/>
    </row>
    <row r="57" spans="1:10" x14ac:dyDescent="0.25">
      <c r="A57" s="3"/>
      <c r="B57" s="203" t="s">
        <v>55</v>
      </c>
      <c r="C57" s="207" t="s">
        <v>203</v>
      </c>
      <c r="D57" s="204" t="s">
        <v>204</v>
      </c>
      <c r="E57" s="205">
        <v>1</v>
      </c>
      <c r="F57" s="204" t="s">
        <v>28</v>
      </c>
      <c r="G57" s="203" t="s">
        <v>10</v>
      </c>
      <c r="H57" s="29"/>
      <c r="I57" s="30">
        <v>12</v>
      </c>
      <c r="J57" s="29">
        <f>SUM(E57*H57*I57)</f>
        <v>0</v>
      </c>
    </row>
    <row r="58" spans="1:10" x14ac:dyDescent="0.25">
      <c r="A58" s="3"/>
      <c r="B58" s="203"/>
      <c r="C58" s="207"/>
      <c r="D58" s="204" t="s">
        <v>205</v>
      </c>
      <c r="E58" s="205">
        <v>1</v>
      </c>
      <c r="F58" s="204" t="s">
        <v>28</v>
      </c>
      <c r="G58" s="203" t="s">
        <v>10</v>
      </c>
      <c r="H58" s="29"/>
      <c r="I58" s="30">
        <v>12</v>
      </c>
      <c r="J58" s="29">
        <f t="shared" ref="J58:J72" si="4">SUM(E58*H58*I58)</f>
        <v>0</v>
      </c>
    </row>
    <row r="59" spans="1:10" x14ac:dyDescent="0.25">
      <c r="A59" s="3"/>
      <c r="B59" s="203" t="s">
        <v>11</v>
      </c>
      <c r="C59" s="207" t="s">
        <v>206</v>
      </c>
      <c r="D59" s="204" t="s">
        <v>207</v>
      </c>
      <c r="E59" s="205">
        <v>2</v>
      </c>
      <c r="F59" s="204" t="s">
        <v>28</v>
      </c>
      <c r="G59" s="203" t="s">
        <v>10</v>
      </c>
      <c r="H59" s="29"/>
      <c r="I59" s="30">
        <v>12</v>
      </c>
      <c r="J59" s="29">
        <f t="shared" si="4"/>
        <v>0</v>
      </c>
    </row>
    <row r="60" spans="1:10" x14ac:dyDescent="0.25">
      <c r="A60" s="3"/>
      <c r="B60" s="203" t="s">
        <v>15</v>
      </c>
      <c r="C60" s="207" t="s">
        <v>208</v>
      </c>
      <c r="D60" s="204" t="s">
        <v>16</v>
      </c>
      <c r="E60" s="205">
        <v>1</v>
      </c>
      <c r="F60" s="204" t="s">
        <v>14</v>
      </c>
      <c r="G60" s="203" t="s">
        <v>10</v>
      </c>
      <c r="H60" s="29"/>
      <c r="I60" s="30">
        <v>12</v>
      </c>
      <c r="J60" s="29">
        <f t="shared" si="4"/>
        <v>0</v>
      </c>
    </row>
    <row r="61" spans="1:10" x14ac:dyDescent="0.25">
      <c r="A61" s="3"/>
      <c r="B61" s="203"/>
      <c r="C61" s="207"/>
      <c r="D61" s="204" t="s">
        <v>13</v>
      </c>
      <c r="E61" s="205">
        <v>1</v>
      </c>
      <c r="F61" s="204" t="s">
        <v>14</v>
      </c>
      <c r="G61" s="203" t="s">
        <v>10</v>
      </c>
      <c r="H61" s="29"/>
      <c r="I61" s="30">
        <v>12</v>
      </c>
      <c r="J61" s="29">
        <f t="shared" si="4"/>
        <v>0</v>
      </c>
    </row>
    <row r="62" spans="1:10" x14ac:dyDescent="0.25">
      <c r="A62" s="3"/>
      <c r="B62" s="203" t="s">
        <v>17</v>
      </c>
      <c r="C62" s="207" t="s">
        <v>209</v>
      </c>
      <c r="D62" s="204" t="s">
        <v>204</v>
      </c>
      <c r="E62" s="205">
        <v>1</v>
      </c>
      <c r="F62" s="204" t="s">
        <v>28</v>
      </c>
      <c r="G62" s="203" t="s">
        <v>10</v>
      </c>
      <c r="H62" s="29"/>
      <c r="I62" s="30">
        <v>12</v>
      </c>
      <c r="J62" s="29">
        <f t="shared" si="4"/>
        <v>0</v>
      </c>
    </row>
    <row r="63" spans="1:10" x14ac:dyDescent="0.25">
      <c r="A63" s="3"/>
      <c r="B63" s="221" t="s">
        <v>19</v>
      </c>
      <c r="C63" s="207" t="s">
        <v>210</v>
      </c>
      <c r="D63" s="204" t="s">
        <v>211</v>
      </c>
      <c r="E63" s="205">
        <v>1</v>
      </c>
      <c r="F63" s="204" t="s">
        <v>28</v>
      </c>
      <c r="G63" s="203" t="s">
        <v>10</v>
      </c>
      <c r="H63" s="29"/>
      <c r="I63" s="30">
        <v>12</v>
      </c>
      <c r="J63" s="29">
        <f t="shared" si="4"/>
        <v>0</v>
      </c>
    </row>
    <row r="64" spans="1:10" x14ac:dyDescent="0.25">
      <c r="A64" s="3"/>
      <c r="B64" s="221" t="s">
        <v>23</v>
      </c>
      <c r="C64" s="207" t="s">
        <v>212</v>
      </c>
      <c r="D64" s="204" t="s">
        <v>213</v>
      </c>
      <c r="E64" s="205">
        <v>1</v>
      </c>
      <c r="F64" s="204" t="s">
        <v>28</v>
      </c>
      <c r="G64" s="203" t="s">
        <v>10</v>
      </c>
      <c r="H64" s="29"/>
      <c r="I64" s="30">
        <v>12</v>
      </c>
      <c r="J64" s="29">
        <f t="shared" si="4"/>
        <v>0</v>
      </c>
    </row>
    <row r="65" spans="1:10" x14ac:dyDescent="0.25">
      <c r="A65" s="3"/>
      <c r="B65" s="221" t="s">
        <v>25</v>
      </c>
      <c r="C65" s="207" t="s">
        <v>214</v>
      </c>
      <c r="D65" s="204" t="s">
        <v>13</v>
      </c>
      <c r="E65" s="205">
        <v>1</v>
      </c>
      <c r="F65" s="204" t="s">
        <v>14</v>
      </c>
      <c r="G65" s="203" t="s">
        <v>10</v>
      </c>
      <c r="H65" s="29"/>
      <c r="I65" s="30">
        <v>12</v>
      </c>
      <c r="J65" s="29">
        <f t="shared" si="4"/>
        <v>0</v>
      </c>
    </row>
    <row r="66" spans="1:10" x14ac:dyDescent="0.25">
      <c r="A66" s="3"/>
      <c r="B66" s="221" t="s">
        <v>29</v>
      </c>
      <c r="C66" s="207" t="s">
        <v>215</v>
      </c>
      <c r="D66" s="204" t="s">
        <v>192</v>
      </c>
      <c r="E66" s="205">
        <v>1</v>
      </c>
      <c r="F66" s="204" t="s">
        <v>28</v>
      </c>
      <c r="G66" s="203" t="s">
        <v>10</v>
      </c>
      <c r="H66" s="29"/>
      <c r="I66" s="30">
        <v>12</v>
      </c>
      <c r="J66" s="29">
        <f t="shared" si="4"/>
        <v>0</v>
      </c>
    </row>
    <row r="67" spans="1:10" x14ac:dyDescent="0.25">
      <c r="A67" s="3"/>
      <c r="B67" s="221" t="s">
        <v>216</v>
      </c>
      <c r="C67" s="207" t="s">
        <v>217</v>
      </c>
      <c r="D67" s="204" t="s">
        <v>192</v>
      </c>
      <c r="E67" s="205">
        <v>2</v>
      </c>
      <c r="F67" s="204" t="s">
        <v>28</v>
      </c>
      <c r="G67" s="203" t="s">
        <v>10</v>
      </c>
      <c r="H67" s="29"/>
      <c r="I67" s="30">
        <v>12</v>
      </c>
      <c r="J67" s="29">
        <f t="shared" si="4"/>
        <v>0</v>
      </c>
    </row>
    <row r="68" spans="1:10" x14ac:dyDescent="0.25">
      <c r="A68" s="3"/>
      <c r="B68" s="221" t="s">
        <v>33</v>
      </c>
      <c r="C68" s="207" t="s">
        <v>217</v>
      </c>
      <c r="D68" s="204" t="s">
        <v>205</v>
      </c>
      <c r="E68" s="205">
        <v>1</v>
      </c>
      <c r="F68" s="204" t="s">
        <v>28</v>
      </c>
      <c r="G68" s="203" t="s">
        <v>10</v>
      </c>
      <c r="H68" s="29"/>
      <c r="I68" s="30">
        <v>12</v>
      </c>
      <c r="J68" s="29">
        <f t="shared" si="4"/>
        <v>0</v>
      </c>
    </row>
    <row r="69" spans="1:10" x14ac:dyDescent="0.25">
      <c r="A69" s="3"/>
      <c r="B69" s="221" t="s">
        <v>36</v>
      </c>
      <c r="C69" s="207" t="s">
        <v>218</v>
      </c>
      <c r="D69" s="204" t="s">
        <v>16</v>
      </c>
      <c r="E69" s="205">
        <v>1</v>
      </c>
      <c r="F69" s="204" t="s">
        <v>14</v>
      </c>
      <c r="G69" s="203" t="s">
        <v>10</v>
      </c>
      <c r="H69" s="29"/>
      <c r="I69" s="30">
        <v>12</v>
      </c>
      <c r="J69" s="29">
        <f t="shared" si="4"/>
        <v>0</v>
      </c>
    </row>
    <row r="70" spans="1:10" x14ac:dyDescent="0.25">
      <c r="A70" s="3"/>
      <c r="B70" s="221" t="s">
        <v>39</v>
      </c>
      <c r="C70" s="207" t="s">
        <v>219</v>
      </c>
      <c r="D70" s="204" t="s">
        <v>198</v>
      </c>
      <c r="E70" s="205">
        <v>1</v>
      </c>
      <c r="F70" s="204" t="s">
        <v>14</v>
      </c>
      <c r="G70" s="203" t="s">
        <v>10</v>
      </c>
      <c r="H70" s="29"/>
      <c r="I70" s="30">
        <v>12</v>
      </c>
      <c r="J70" s="29">
        <f t="shared" si="4"/>
        <v>0</v>
      </c>
    </row>
    <row r="71" spans="1:10" x14ac:dyDescent="0.25">
      <c r="A71" s="3"/>
      <c r="B71" s="221" t="s">
        <v>181</v>
      </c>
      <c r="C71" s="207" t="s">
        <v>220</v>
      </c>
      <c r="D71" s="204" t="s">
        <v>16</v>
      </c>
      <c r="E71" s="205">
        <v>1</v>
      </c>
      <c r="F71" s="204" t="s">
        <v>14</v>
      </c>
      <c r="G71" s="203" t="s">
        <v>10</v>
      </c>
      <c r="H71" s="29"/>
      <c r="I71" s="30">
        <v>12</v>
      </c>
      <c r="J71" s="29">
        <f t="shared" si="4"/>
        <v>0</v>
      </c>
    </row>
    <row r="72" spans="1:10" x14ac:dyDescent="0.25">
      <c r="A72" s="3"/>
      <c r="B72" s="221" t="s">
        <v>221</v>
      </c>
      <c r="C72" s="207" t="s">
        <v>222</v>
      </c>
      <c r="D72" s="204" t="s">
        <v>161</v>
      </c>
      <c r="E72" s="205">
        <v>1</v>
      </c>
      <c r="F72" s="204" t="s">
        <v>14</v>
      </c>
      <c r="G72" s="203" t="s">
        <v>10</v>
      </c>
      <c r="H72" s="29"/>
      <c r="I72" s="30">
        <v>12</v>
      </c>
      <c r="J72" s="29">
        <f t="shared" si="4"/>
        <v>0</v>
      </c>
    </row>
    <row r="73" spans="1:10" ht="15.75" x14ac:dyDescent="0.25">
      <c r="A73" s="3"/>
      <c r="B73" s="89"/>
      <c r="C73" s="36"/>
      <c r="D73" s="40"/>
      <c r="E73" s="41"/>
      <c r="F73" s="31"/>
      <c r="G73" s="47" t="s">
        <v>246</v>
      </c>
      <c r="H73" s="48"/>
      <c r="I73" s="48"/>
      <c r="J73" s="29">
        <f>SUM(J57:J72)</f>
        <v>0</v>
      </c>
    </row>
    <row r="74" spans="1:10" s="23" customFormat="1" ht="15.75" x14ac:dyDescent="0.25">
      <c r="A74" s="3"/>
      <c r="B74" s="89"/>
      <c r="C74" s="36"/>
      <c r="D74" s="40"/>
      <c r="E74" s="41"/>
      <c r="F74" s="31"/>
      <c r="G74" s="36"/>
      <c r="H74" s="31"/>
      <c r="I74" s="31"/>
    </row>
    <row r="75" spans="1:10" x14ac:dyDescent="0.25">
      <c r="A75" s="3"/>
      <c r="B75" s="90" t="s">
        <v>163</v>
      </c>
      <c r="C75" s="91" t="s">
        <v>223</v>
      </c>
      <c r="D75" s="92"/>
      <c r="E75" s="92"/>
      <c r="F75" s="92"/>
      <c r="G75" s="92"/>
      <c r="H75" s="92"/>
      <c r="I75" s="92"/>
      <c r="J75" s="92"/>
    </row>
    <row r="76" spans="1:10" x14ac:dyDescent="0.25">
      <c r="A76" s="3"/>
      <c r="B76" s="222" t="s">
        <v>55</v>
      </c>
      <c r="C76" s="207" t="s">
        <v>224</v>
      </c>
      <c r="D76" s="204" t="s">
        <v>225</v>
      </c>
      <c r="E76" s="205">
        <v>1</v>
      </c>
      <c r="F76" s="203" t="s">
        <v>28</v>
      </c>
      <c r="G76" s="28" t="s">
        <v>10</v>
      </c>
      <c r="H76" s="29"/>
      <c r="I76" s="66">
        <v>12</v>
      </c>
      <c r="J76" s="29">
        <f>SUM(E76*H76*I76)</f>
        <v>0</v>
      </c>
    </row>
    <row r="77" spans="1:10" x14ac:dyDescent="0.25">
      <c r="A77" s="3"/>
      <c r="B77" s="222" t="s">
        <v>11</v>
      </c>
      <c r="C77" s="207" t="s">
        <v>224</v>
      </c>
      <c r="D77" s="204" t="s">
        <v>226</v>
      </c>
      <c r="E77" s="205">
        <v>1</v>
      </c>
      <c r="F77" s="203" t="s">
        <v>28</v>
      </c>
      <c r="G77" s="28" t="s">
        <v>10</v>
      </c>
      <c r="H77" s="29"/>
      <c r="I77" s="66">
        <v>12</v>
      </c>
      <c r="J77" s="29">
        <f>SUM(E77*H77*I77)</f>
        <v>0</v>
      </c>
    </row>
    <row r="78" spans="1:10" ht="15.75" x14ac:dyDescent="0.25">
      <c r="D78" s="40"/>
      <c r="E78" s="41"/>
      <c r="F78" s="31"/>
      <c r="G78" s="47" t="s">
        <v>245</v>
      </c>
      <c r="H78" s="48"/>
      <c r="I78" s="48"/>
      <c r="J78" s="29">
        <f>SUM(J76:J77)</f>
        <v>0</v>
      </c>
    </row>
    <row r="79" spans="1:10" ht="15.75" x14ac:dyDescent="0.25">
      <c r="D79" s="40"/>
      <c r="E79" s="41"/>
      <c r="F79" s="31"/>
      <c r="G79" s="36"/>
      <c r="H79" s="36"/>
      <c r="I79" s="36"/>
      <c r="J79" s="23"/>
    </row>
    <row r="80" spans="1:10" ht="15.75" x14ac:dyDescent="0.25">
      <c r="D80" s="40"/>
      <c r="E80" s="41"/>
      <c r="F80" s="31"/>
      <c r="G80" s="93" t="s">
        <v>249</v>
      </c>
      <c r="H80" s="94"/>
      <c r="I80" s="95"/>
      <c r="J80" s="29">
        <f>SUM(J44+J54+J73+J78)</f>
        <v>0</v>
      </c>
    </row>
    <row r="81" spans="2:10" x14ac:dyDescent="0.25">
      <c r="B81" s="96"/>
    </row>
    <row r="82" spans="2:10" x14ac:dyDescent="0.25">
      <c r="B82" s="96"/>
    </row>
    <row r="83" spans="2:10" ht="4.1500000000000004" customHeight="1" thickBot="1" x14ac:dyDescent="0.3">
      <c r="B83" s="96"/>
    </row>
    <row r="84" spans="2:10" ht="14.45" customHeight="1" x14ac:dyDescent="0.25">
      <c r="B84" s="97" t="s">
        <v>248</v>
      </c>
      <c r="C84" s="5" t="s">
        <v>247</v>
      </c>
      <c r="D84" s="6"/>
      <c r="E84" s="6"/>
      <c r="F84" s="6"/>
      <c r="G84" s="98"/>
      <c r="H84" s="98"/>
      <c r="I84" s="98"/>
      <c r="J84" s="98"/>
    </row>
    <row r="85" spans="2:10" ht="15" customHeight="1" thickBot="1" x14ac:dyDescent="0.3">
      <c r="B85" s="99"/>
      <c r="C85" s="5"/>
      <c r="D85" s="6"/>
      <c r="E85" s="6"/>
      <c r="F85" s="6"/>
      <c r="G85" s="98"/>
      <c r="H85" s="98"/>
      <c r="I85" s="98"/>
      <c r="J85" s="98"/>
    </row>
    <row r="86" spans="2:10" ht="30" customHeight="1" thickBot="1" x14ac:dyDescent="0.3">
      <c r="B86" s="100" t="s">
        <v>0</v>
      </c>
      <c r="C86" s="11" t="s">
        <v>1</v>
      </c>
      <c r="D86" s="12" t="s">
        <v>235</v>
      </c>
      <c r="E86" s="13" t="s">
        <v>2</v>
      </c>
      <c r="F86" s="12" t="s">
        <v>3</v>
      </c>
      <c r="G86" s="12" t="s">
        <v>4</v>
      </c>
      <c r="H86" s="12" t="s">
        <v>5</v>
      </c>
      <c r="I86" s="12" t="s">
        <v>236</v>
      </c>
      <c r="J86" s="12" t="s">
        <v>6</v>
      </c>
    </row>
    <row r="87" spans="2:10" ht="15.75" thickBot="1" x14ac:dyDescent="0.3">
      <c r="B87" s="101"/>
      <c r="C87" s="16"/>
      <c r="D87" s="17"/>
      <c r="E87" s="18"/>
      <c r="F87" s="19"/>
      <c r="G87" s="20"/>
      <c r="H87" s="20"/>
      <c r="I87" s="21"/>
      <c r="J87" s="20"/>
    </row>
    <row r="88" spans="2:10" x14ac:dyDescent="0.25">
      <c r="B88" s="28" t="s">
        <v>55</v>
      </c>
      <c r="C88" s="102" t="s">
        <v>227</v>
      </c>
      <c r="D88" s="64" t="s">
        <v>198</v>
      </c>
      <c r="E88" s="65">
        <v>1</v>
      </c>
      <c r="F88" s="64" t="s">
        <v>14</v>
      </c>
      <c r="G88" s="63" t="s">
        <v>10</v>
      </c>
      <c r="H88" s="29"/>
      <c r="I88" s="66">
        <v>12</v>
      </c>
      <c r="J88" s="29">
        <f>SUM(E88*H88*I88)</f>
        <v>0</v>
      </c>
    </row>
    <row r="89" spans="2:10" x14ac:dyDescent="0.25">
      <c r="B89" s="203" t="s">
        <v>11</v>
      </c>
      <c r="C89" s="223" t="s">
        <v>228</v>
      </c>
      <c r="D89" s="204" t="s">
        <v>229</v>
      </c>
      <c r="E89" s="205">
        <v>2</v>
      </c>
      <c r="F89" s="204" t="s">
        <v>28</v>
      </c>
      <c r="G89" s="28" t="s">
        <v>10</v>
      </c>
      <c r="H89" s="29"/>
      <c r="I89" s="30">
        <v>12</v>
      </c>
      <c r="J89" s="29">
        <f t="shared" ref="J89:J90" si="5">SUM(E89*H89*I89)</f>
        <v>0</v>
      </c>
    </row>
    <row r="90" spans="2:10" x14ac:dyDescent="0.25">
      <c r="B90" s="203" t="s">
        <v>15</v>
      </c>
      <c r="C90" s="223" t="s">
        <v>230</v>
      </c>
      <c r="D90" s="204" t="s">
        <v>8</v>
      </c>
      <c r="E90" s="205">
        <v>1</v>
      </c>
      <c r="F90" s="204" t="s">
        <v>9</v>
      </c>
      <c r="G90" s="28" t="s">
        <v>10</v>
      </c>
      <c r="H90" s="29"/>
      <c r="I90" s="30">
        <v>12</v>
      </c>
      <c r="J90" s="29">
        <f t="shared" si="5"/>
        <v>0</v>
      </c>
    </row>
    <row r="91" spans="2:10" ht="15.75" x14ac:dyDescent="0.25">
      <c r="B91" s="36"/>
      <c r="C91" s="36"/>
      <c r="D91" s="40"/>
      <c r="E91" s="41"/>
      <c r="F91" s="31"/>
      <c r="G91" s="47" t="s">
        <v>251</v>
      </c>
      <c r="H91" s="48"/>
      <c r="I91" s="48"/>
      <c r="J91" s="49">
        <f>SUM(J88:J90)</f>
        <v>0</v>
      </c>
    </row>
    <row r="92" spans="2:10" ht="16.5" thickBot="1" x14ac:dyDescent="0.3">
      <c r="B92" s="36"/>
      <c r="C92" s="36"/>
      <c r="D92" s="40"/>
      <c r="E92" s="41"/>
      <c r="F92" s="31"/>
      <c r="G92" s="37"/>
      <c r="H92" s="31"/>
      <c r="I92" s="31"/>
    </row>
    <row r="93" spans="2:10" x14ac:dyDescent="0.25">
      <c r="B93" s="103" t="s">
        <v>250</v>
      </c>
      <c r="C93" s="104" t="s">
        <v>7</v>
      </c>
      <c r="D93" s="105"/>
      <c r="E93" s="105"/>
      <c r="F93" s="105"/>
      <c r="G93" s="105"/>
      <c r="H93" s="105"/>
      <c r="I93" s="105"/>
      <c r="J93" s="106"/>
    </row>
    <row r="94" spans="2:10" ht="15.75" thickBot="1" x14ac:dyDescent="0.3">
      <c r="B94" s="107"/>
      <c r="C94" s="108"/>
      <c r="D94" s="109"/>
      <c r="E94" s="109"/>
      <c r="F94" s="109"/>
      <c r="G94" s="109"/>
      <c r="H94" s="109"/>
      <c r="I94" s="109"/>
      <c r="J94" s="110"/>
    </row>
    <row r="95" spans="2:10" x14ac:dyDescent="0.25">
      <c r="B95" s="224" t="s">
        <v>55</v>
      </c>
      <c r="C95" s="225" t="s">
        <v>12</v>
      </c>
      <c r="D95" s="226" t="s">
        <v>13</v>
      </c>
      <c r="E95" s="227">
        <v>1</v>
      </c>
      <c r="F95" s="226" t="s">
        <v>14</v>
      </c>
      <c r="G95" s="224" t="s">
        <v>10</v>
      </c>
      <c r="H95" s="114"/>
      <c r="I95" s="115">
        <v>12</v>
      </c>
      <c r="J95" s="29">
        <f>SUM(E95*H95*I95)</f>
        <v>0</v>
      </c>
    </row>
    <row r="96" spans="2:10" x14ac:dyDescent="0.25">
      <c r="B96" s="203" t="s">
        <v>11</v>
      </c>
      <c r="C96" s="207" t="s">
        <v>12</v>
      </c>
      <c r="D96" s="204" t="s">
        <v>16</v>
      </c>
      <c r="E96" s="205">
        <v>4</v>
      </c>
      <c r="F96" s="204" t="s">
        <v>14</v>
      </c>
      <c r="G96" s="203" t="s">
        <v>10</v>
      </c>
      <c r="H96" s="29"/>
      <c r="I96" s="30">
        <v>12</v>
      </c>
      <c r="J96" s="29">
        <f t="shared" ref="J96:J105" si="6">SUM(E96*H96*I96)</f>
        <v>0</v>
      </c>
    </row>
    <row r="97" spans="2:10" x14ac:dyDescent="0.25">
      <c r="B97" s="203" t="s">
        <v>15</v>
      </c>
      <c r="C97" s="207" t="s">
        <v>18</v>
      </c>
      <c r="D97" s="204" t="s">
        <v>16</v>
      </c>
      <c r="E97" s="205">
        <v>1</v>
      </c>
      <c r="F97" s="204" t="s">
        <v>14</v>
      </c>
      <c r="G97" s="203" t="s">
        <v>10</v>
      </c>
      <c r="H97" s="29"/>
      <c r="I97" s="30">
        <v>12</v>
      </c>
      <c r="J97" s="29">
        <f t="shared" si="6"/>
        <v>0</v>
      </c>
    </row>
    <row r="98" spans="2:10" x14ac:dyDescent="0.25">
      <c r="B98" s="203" t="s">
        <v>17</v>
      </c>
      <c r="C98" s="207" t="s">
        <v>20</v>
      </c>
      <c r="D98" s="204" t="s">
        <v>21</v>
      </c>
      <c r="E98" s="205">
        <v>2</v>
      </c>
      <c r="F98" s="204" t="s">
        <v>22</v>
      </c>
      <c r="G98" s="203" t="s">
        <v>10</v>
      </c>
      <c r="H98" s="29"/>
      <c r="I98" s="30">
        <v>12</v>
      </c>
      <c r="J98" s="29">
        <f t="shared" si="6"/>
        <v>0</v>
      </c>
    </row>
    <row r="99" spans="2:10" x14ac:dyDescent="0.25">
      <c r="B99" s="203" t="s">
        <v>19</v>
      </c>
      <c r="C99" s="207" t="s">
        <v>24</v>
      </c>
      <c r="D99" s="204" t="s">
        <v>21</v>
      </c>
      <c r="E99" s="205">
        <v>2</v>
      </c>
      <c r="F99" s="204" t="s">
        <v>22</v>
      </c>
      <c r="G99" s="203" t="s">
        <v>10</v>
      </c>
      <c r="H99" s="29"/>
      <c r="I99" s="30">
        <v>12</v>
      </c>
      <c r="J99" s="29">
        <f t="shared" si="6"/>
        <v>0</v>
      </c>
    </row>
    <row r="100" spans="2:10" x14ac:dyDescent="0.25">
      <c r="B100" s="203" t="s">
        <v>23</v>
      </c>
      <c r="C100" s="207" t="s">
        <v>26</v>
      </c>
      <c r="D100" s="204" t="s">
        <v>27</v>
      </c>
      <c r="E100" s="205">
        <v>1</v>
      </c>
      <c r="F100" s="204" t="s">
        <v>28</v>
      </c>
      <c r="G100" s="203" t="s">
        <v>10</v>
      </c>
      <c r="H100" s="29"/>
      <c r="I100" s="30">
        <v>12</v>
      </c>
      <c r="J100" s="29">
        <f t="shared" si="6"/>
        <v>0</v>
      </c>
    </row>
    <row r="101" spans="2:10" x14ac:dyDescent="0.25">
      <c r="B101" s="203" t="s">
        <v>252</v>
      </c>
      <c r="C101" s="207" t="s">
        <v>30</v>
      </c>
      <c r="D101" s="204" t="s">
        <v>8</v>
      </c>
      <c r="E101" s="205">
        <v>2</v>
      </c>
      <c r="F101" s="204" t="s">
        <v>9</v>
      </c>
      <c r="G101" s="203" t="s">
        <v>10</v>
      </c>
      <c r="H101" s="29"/>
      <c r="I101" s="30">
        <v>12</v>
      </c>
      <c r="J101" s="29">
        <f t="shared" si="6"/>
        <v>0</v>
      </c>
    </row>
    <row r="102" spans="2:10" x14ac:dyDescent="0.25">
      <c r="B102" s="203" t="s">
        <v>29</v>
      </c>
      <c r="C102" s="207" t="s">
        <v>32</v>
      </c>
      <c r="D102" s="204" t="s">
        <v>21</v>
      </c>
      <c r="E102" s="205">
        <v>1</v>
      </c>
      <c r="F102" s="204" t="s">
        <v>22</v>
      </c>
      <c r="G102" s="203" t="s">
        <v>10</v>
      </c>
      <c r="H102" s="29"/>
      <c r="I102" s="30">
        <v>12</v>
      </c>
      <c r="J102" s="29">
        <f t="shared" si="6"/>
        <v>0</v>
      </c>
    </row>
    <row r="103" spans="2:10" x14ac:dyDescent="0.25">
      <c r="B103" s="203" t="s">
        <v>216</v>
      </c>
      <c r="C103" s="207" t="s">
        <v>34</v>
      </c>
      <c r="D103" s="204" t="s">
        <v>35</v>
      </c>
      <c r="E103" s="205">
        <v>4</v>
      </c>
      <c r="F103" s="204" t="s">
        <v>14</v>
      </c>
      <c r="G103" s="203" t="s">
        <v>10</v>
      </c>
      <c r="H103" s="29"/>
      <c r="I103" s="30">
        <v>12</v>
      </c>
      <c r="J103" s="29">
        <f t="shared" si="6"/>
        <v>0</v>
      </c>
    </row>
    <row r="104" spans="2:10" x14ac:dyDescent="0.25">
      <c r="B104" s="203" t="s">
        <v>33</v>
      </c>
      <c r="C104" s="207" t="s">
        <v>37</v>
      </c>
      <c r="D104" s="204" t="s">
        <v>38</v>
      </c>
      <c r="E104" s="205">
        <v>6</v>
      </c>
      <c r="F104" s="204" t="s">
        <v>14</v>
      </c>
      <c r="G104" s="203" t="s">
        <v>10</v>
      </c>
      <c r="H104" s="29"/>
      <c r="I104" s="30">
        <v>12</v>
      </c>
      <c r="J104" s="29">
        <f t="shared" si="6"/>
        <v>0</v>
      </c>
    </row>
    <row r="105" spans="2:10" x14ac:dyDescent="0.25">
      <c r="B105" s="203" t="s">
        <v>36</v>
      </c>
      <c r="C105" s="207" t="s">
        <v>40</v>
      </c>
      <c r="D105" s="204" t="s">
        <v>21</v>
      </c>
      <c r="E105" s="205">
        <v>1</v>
      </c>
      <c r="F105" s="204" t="s">
        <v>22</v>
      </c>
      <c r="G105" s="203" t="s">
        <v>10</v>
      </c>
      <c r="H105" s="29"/>
      <c r="I105" s="30">
        <v>12</v>
      </c>
      <c r="J105" s="29">
        <f t="shared" si="6"/>
        <v>0</v>
      </c>
    </row>
    <row r="106" spans="2:10" ht="15.75" x14ac:dyDescent="0.25">
      <c r="B106" s="36"/>
      <c r="C106" s="36"/>
      <c r="D106" s="40"/>
      <c r="E106" s="41"/>
      <c r="F106" s="31"/>
      <c r="G106" s="116" t="s">
        <v>361</v>
      </c>
      <c r="H106" s="117"/>
      <c r="I106" s="118"/>
      <c r="J106" s="119">
        <f>SUM(J95:J105)</f>
        <v>0</v>
      </c>
    </row>
    <row r="107" spans="2:10" ht="15.75" x14ac:dyDescent="0.25">
      <c r="B107" s="36"/>
      <c r="C107" s="36"/>
      <c r="D107" s="40"/>
      <c r="E107" s="41"/>
      <c r="F107" s="31"/>
      <c r="G107" s="37"/>
      <c r="H107" s="31"/>
      <c r="I107" s="31"/>
      <c r="J107" s="36"/>
    </row>
    <row r="108" spans="2:10" ht="15.75" x14ac:dyDescent="0.25">
      <c r="B108" s="36"/>
      <c r="C108" s="36"/>
      <c r="D108" s="40"/>
      <c r="E108" s="41"/>
      <c r="F108" s="31"/>
      <c r="G108" s="37"/>
      <c r="H108" s="31"/>
      <c r="I108" s="31"/>
      <c r="J108" s="36"/>
    </row>
    <row r="109" spans="2:10" s="120" customFormat="1" ht="16.5" thickBot="1" x14ac:dyDescent="0.3">
      <c r="B109" s="36"/>
      <c r="C109" s="36"/>
      <c r="D109" s="40"/>
      <c r="E109" s="41"/>
      <c r="F109" s="31"/>
      <c r="G109" s="37"/>
      <c r="H109" s="31"/>
      <c r="I109" s="31"/>
      <c r="J109" s="36"/>
    </row>
    <row r="110" spans="2:10" s="120" customFormat="1" ht="24" customHeight="1" x14ac:dyDescent="0.25">
      <c r="B110" s="97" t="s">
        <v>254</v>
      </c>
      <c r="C110" s="5" t="s">
        <v>256</v>
      </c>
      <c r="D110" s="6"/>
      <c r="E110" s="6"/>
      <c r="F110" s="6"/>
      <c r="G110" s="7"/>
      <c r="H110" s="7"/>
      <c r="I110" s="7"/>
      <c r="J110" s="7"/>
    </row>
    <row r="111" spans="2:10" s="120" customFormat="1" ht="15.75" thickBot="1" x14ac:dyDescent="0.3">
      <c r="B111" s="99"/>
      <c r="C111" s="5"/>
      <c r="D111" s="6"/>
      <c r="E111" s="6"/>
      <c r="F111" s="6"/>
      <c r="G111" s="7"/>
      <c r="H111" s="7"/>
      <c r="I111" s="7"/>
      <c r="J111" s="7"/>
    </row>
    <row r="112" spans="2:10" s="120" customFormat="1" x14ac:dyDescent="0.25">
      <c r="B112" s="100" t="s">
        <v>0</v>
      </c>
      <c r="C112" s="58" t="s">
        <v>1</v>
      </c>
      <c r="D112" s="12" t="s">
        <v>235</v>
      </c>
      <c r="E112" s="13" t="s">
        <v>2</v>
      </c>
      <c r="F112" s="12" t="s">
        <v>3</v>
      </c>
      <c r="G112" s="12" t="s">
        <v>4</v>
      </c>
      <c r="H112" s="12" t="s">
        <v>5</v>
      </c>
      <c r="I112" s="12" t="s">
        <v>236</v>
      </c>
      <c r="J112" s="12" t="s">
        <v>6</v>
      </c>
    </row>
    <row r="113" spans="2:10" x14ac:dyDescent="0.25">
      <c r="B113" s="101"/>
      <c r="C113" s="121"/>
      <c r="D113" s="122"/>
      <c r="E113" s="59"/>
      <c r="F113" s="20"/>
      <c r="G113" s="20"/>
      <c r="H113" s="20"/>
      <c r="I113" s="21"/>
      <c r="J113" s="20"/>
    </row>
    <row r="114" spans="2:10" x14ac:dyDescent="0.25">
      <c r="B114" s="228" t="s">
        <v>55</v>
      </c>
      <c r="C114" s="229" t="s">
        <v>41</v>
      </c>
      <c r="D114" s="204" t="s">
        <v>42</v>
      </c>
      <c r="E114" s="205">
        <v>4</v>
      </c>
      <c r="F114" s="204" t="s">
        <v>14</v>
      </c>
      <c r="G114" s="203" t="s">
        <v>10</v>
      </c>
      <c r="H114" s="123"/>
      <c r="I114" s="30">
        <v>12</v>
      </c>
      <c r="J114" s="29">
        <f>SUM(E114*H114*I114)</f>
        <v>0</v>
      </c>
    </row>
    <row r="115" spans="2:10" x14ac:dyDescent="0.25">
      <c r="B115" s="228" t="s">
        <v>11</v>
      </c>
      <c r="C115" s="229" t="s">
        <v>43</v>
      </c>
      <c r="D115" s="204" t="s">
        <v>44</v>
      </c>
      <c r="E115" s="205">
        <v>4</v>
      </c>
      <c r="F115" s="204" t="s">
        <v>14</v>
      </c>
      <c r="G115" s="203" t="s">
        <v>10</v>
      </c>
      <c r="H115" s="123"/>
      <c r="I115" s="30">
        <v>12</v>
      </c>
      <c r="J115" s="29">
        <f t="shared" ref="J115:J118" si="7">SUM(E115*H115*I115)</f>
        <v>0</v>
      </c>
    </row>
    <row r="116" spans="2:10" x14ac:dyDescent="0.25">
      <c r="B116" s="203" t="s">
        <v>15</v>
      </c>
      <c r="C116" s="229" t="s">
        <v>45</v>
      </c>
      <c r="D116" s="204" t="s">
        <v>46</v>
      </c>
      <c r="E116" s="205">
        <v>4</v>
      </c>
      <c r="F116" s="204" t="s">
        <v>14</v>
      </c>
      <c r="G116" s="203" t="s">
        <v>10</v>
      </c>
      <c r="H116" s="123"/>
      <c r="I116" s="30">
        <v>12</v>
      </c>
      <c r="J116" s="29">
        <f t="shared" si="7"/>
        <v>0</v>
      </c>
    </row>
    <row r="117" spans="2:10" x14ac:dyDescent="0.25">
      <c r="B117" s="203" t="s">
        <v>17</v>
      </c>
      <c r="C117" s="229" t="s">
        <v>47</v>
      </c>
      <c r="D117" s="204" t="s">
        <v>48</v>
      </c>
      <c r="E117" s="205">
        <v>4</v>
      </c>
      <c r="F117" s="204" t="s">
        <v>14</v>
      </c>
      <c r="G117" s="203" t="s">
        <v>10</v>
      </c>
      <c r="H117" s="123"/>
      <c r="I117" s="30">
        <v>12</v>
      </c>
      <c r="J117" s="29">
        <f t="shared" si="7"/>
        <v>0</v>
      </c>
    </row>
    <row r="118" spans="2:10" x14ac:dyDescent="0.25">
      <c r="B118" s="203" t="s">
        <v>19</v>
      </c>
      <c r="C118" s="229" t="s">
        <v>49</v>
      </c>
      <c r="D118" s="204" t="s">
        <v>8</v>
      </c>
      <c r="E118" s="205">
        <v>1</v>
      </c>
      <c r="F118" s="204" t="s">
        <v>9</v>
      </c>
      <c r="G118" s="203" t="s">
        <v>10</v>
      </c>
      <c r="H118" s="123"/>
      <c r="I118" s="30">
        <v>12</v>
      </c>
      <c r="J118" s="29">
        <f t="shared" si="7"/>
        <v>0</v>
      </c>
    </row>
    <row r="119" spans="2:10" ht="15.75" x14ac:dyDescent="0.25">
      <c r="B119" s="36"/>
      <c r="C119" s="36"/>
      <c r="D119" s="68"/>
      <c r="E119" s="43"/>
      <c r="F119" s="35"/>
      <c r="G119" s="50" t="s">
        <v>253</v>
      </c>
      <c r="H119" s="124"/>
      <c r="I119" s="124"/>
      <c r="J119" s="49">
        <f>SUM(J114:J118)</f>
        <v>0</v>
      </c>
    </row>
    <row r="120" spans="2:10" ht="15.75" x14ac:dyDescent="0.25">
      <c r="B120" s="36"/>
      <c r="C120" s="36"/>
      <c r="D120" s="40"/>
      <c r="E120" s="41"/>
      <c r="F120" s="31"/>
      <c r="G120" s="37"/>
      <c r="H120" s="31"/>
      <c r="I120" s="31"/>
      <c r="J120" s="36"/>
    </row>
    <row r="121" spans="2:10" ht="15.75" x14ac:dyDescent="0.25">
      <c r="B121" s="36"/>
      <c r="C121" s="36"/>
      <c r="D121" s="40"/>
      <c r="E121" s="41"/>
      <c r="F121" s="31"/>
      <c r="G121" s="36"/>
      <c r="H121" s="36"/>
      <c r="I121" s="36"/>
      <c r="J121" s="36"/>
    </row>
    <row r="122" spans="2:10" ht="23.25" x14ac:dyDescent="0.25">
      <c r="B122" s="125" t="s">
        <v>255</v>
      </c>
      <c r="C122" s="126" t="s">
        <v>260</v>
      </c>
      <c r="D122" s="127"/>
      <c r="E122" s="127"/>
      <c r="F122" s="127"/>
      <c r="G122" s="127"/>
      <c r="H122" s="127"/>
      <c r="I122" s="127"/>
      <c r="J122" s="128"/>
    </row>
    <row r="123" spans="2:10" x14ac:dyDescent="0.25">
      <c r="B123" s="203" t="s">
        <v>55</v>
      </c>
      <c r="C123" s="207" t="s">
        <v>50</v>
      </c>
      <c r="D123" s="204" t="s">
        <v>51</v>
      </c>
      <c r="E123" s="205">
        <v>8</v>
      </c>
      <c r="F123" s="204" t="s">
        <v>14</v>
      </c>
      <c r="G123" s="203" t="s">
        <v>10</v>
      </c>
      <c r="H123" s="49"/>
      <c r="I123" s="30">
        <v>12</v>
      </c>
      <c r="J123" s="29">
        <f>SUM(E123*H123*I123)</f>
        <v>0</v>
      </c>
    </row>
    <row r="124" spans="2:10" x14ac:dyDescent="0.25">
      <c r="B124" s="203" t="s">
        <v>11</v>
      </c>
      <c r="C124" s="207" t="s">
        <v>52</v>
      </c>
      <c r="D124" s="204" t="s">
        <v>38</v>
      </c>
      <c r="E124" s="205">
        <v>3</v>
      </c>
      <c r="F124" s="204" t="s">
        <v>14</v>
      </c>
      <c r="G124" s="203" t="s">
        <v>10</v>
      </c>
      <c r="H124" s="49"/>
      <c r="I124" s="30">
        <v>12</v>
      </c>
      <c r="J124" s="29">
        <f>SUM(E124*H124*I124)</f>
        <v>0</v>
      </c>
    </row>
    <row r="125" spans="2:10" ht="15.75" x14ac:dyDescent="0.25">
      <c r="B125" s="36"/>
      <c r="C125" s="36"/>
      <c r="D125" s="40"/>
      <c r="E125" s="41"/>
      <c r="F125" s="31"/>
      <c r="G125" s="50" t="s">
        <v>257</v>
      </c>
      <c r="H125" s="124"/>
      <c r="I125" s="124"/>
      <c r="J125" s="49">
        <f>SUM(J123:J124)</f>
        <v>0</v>
      </c>
    </row>
    <row r="126" spans="2:10" ht="14.45" customHeight="1" x14ac:dyDescent="0.25">
      <c r="B126" s="36"/>
      <c r="C126" s="36"/>
      <c r="D126" s="40"/>
      <c r="E126" s="41"/>
      <c r="F126" s="31"/>
      <c r="G126" s="36"/>
      <c r="H126" s="36"/>
      <c r="I126" s="36"/>
      <c r="J126" s="129"/>
    </row>
    <row r="127" spans="2:10" ht="15" customHeight="1" x14ac:dyDescent="0.25">
      <c r="B127" s="36"/>
      <c r="C127" s="36"/>
      <c r="D127" s="40"/>
      <c r="E127" s="41"/>
      <c r="F127" s="31"/>
      <c r="G127" s="36"/>
      <c r="H127" s="36"/>
      <c r="I127" s="36"/>
      <c r="J127" s="36"/>
    </row>
    <row r="128" spans="2:10" s="120" customFormat="1" ht="15" customHeight="1" thickBot="1" x14ac:dyDescent="0.3">
      <c r="B128" s="130" t="s">
        <v>258</v>
      </c>
      <c r="C128" s="131" t="s">
        <v>53</v>
      </c>
      <c r="D128" s="132"/>
      <c r="E128" s="132"/>
      <c r="F128" s="132"/>
      <c r="G128" s="132"/>
      <c r="H128" s="132"/>
      <c r="I128" s="132"/>
      <c r="J128" s="133"/>
    </row>
    <row r="129" spans="2:10" s="120" customFormat="1" ht="15.75" x14ac:dyDescent="0.25">
      <c r="B129" s="134" t="s">
        <v>54</v>
      </c>
      <c r="C129" s="135" t="s">
        <v>261</v>
      </c>
      <c r="D129" s="52"/>
      <c r="E129" s="52"/>
      <c r="F129" s="52"/>
      <c r="G129" s="52"/>
      <c r="H129" s="52"/>
      <c r="I129" s="52"/>
      <c r="J129" s="52"/>
    </row>
    <row r="130" spans="2:10" s="120" customFormat="1" x14ac:dyDescent="0.25">
      <c r="B130" s="203" t="s">
        <v>55</v>
      </c>
      <c r="C130" s="207" t="s">
        <v>56</v>
      </c>
      <c r="D130" s="204" t="s">
        <v>57</v>
      </c>
      <c r="E130" s="205">
        <v>1</v>
      </c>
      <c r="F130" s="204" t="s">
        <v>14</v>
      </c>
      <c r="G130" s="203" t="s">
        <v>10</v>
      </c>
      <c r="H130" s="136"/>
      <c r="I130" s="30">
        <v>12</v>
      </c>
      <c r="J130" s="29">
        <f>SUM(E130*H130*I130)</f>
        <v>0</v>
      </c>
    </row>
    <row r="131" spans="2:10" s="120" customFormat="1" x14ac:dyDescent="0.25">
      <c r="B131" s="203" t="s">
        <v>11</v>
      </c>
      <c r="C131" s="207" t="s">
        <v>58</v>
      </c>
      <c r="D131" s="204" t="s">
        <v>59</v>
      </c>
      <c r="E131" s="205">
        <v>1</v>
      </c>
      <c r="F131" s="204" t="s">
        <v>14</v>
      </c>
      <c r="G131" s="203" t="s">
        <v>10</v>
      </c>
      <c r="H131" s="136"/>
      <c r="I131" s="30">
        <v>12</v>
      </c>
      <c r="J131" s="29">
        <f t="shared" ref="J131:J135" si="8">SUM(E131*H131*I131)</f>
        <v>0</v>
      </c>
    </row>
    <row r="132" spans="2:10" s="120" customFormat="1" x14ac:dyDescent="0.25">
      <c r="B132" s="203" t="s">
        <v>15</v>
      </c>
      <c r="C132" s="207" t="s">
        <v>58</v>
      </c>
      <c r="D132" s="204" t="s">
        <v>59</v>
      </c>
      <c r="E132" s="205">
        <v>1</v>
      </c>
      <c r="F132" s="204" t="s">
        <v>14</v>
      </c>
      <c r="G132" s="203" t="s">
        <v>10</v>
      </c>
      <c r="H132" s="136"/>
      <c r="I132" s="30">
        <v>12</v>
      </c>
      <c r="J132" s="29">
        <f t="shared" si="8"/>
        <v>0</v>
      </c>
    </row>
    <row r="133" spans="2:10" s="137" customFormat="1" x14ac:dyDescent="0.25">
      <c r="B133" s="203" t="s">
        <v>17</v>
      </c>
      <c r="C133" s="207" t="s">
        <v>58</v>
      </c>
      <c r="D133" s="204" t="s">
        <v>46</v>
      </c>
      <c r="E133" s="205">
        <v>1</v>
      </c>
      <c r="F133" s="204" t="s">
        <v>14</v>
      </c>
      <c r="G133" s="203" t="s">
        <v>10</v>
      </c>
      <c r="H133" s="136"/>
      <c r="I133" s="30">
        <v>12</v>
      </c>
      <c r="J133" s="29">
        <f t="shared" si="8"/>
        <v>0</v>
      </c>
    </row>
    <row r="134" spans="2:10" s="137" customFormat="1" x14ac:dyDescent="0.25">
      <c r="B134" s="203" t="s">
        <v>19</v>
      </c>
      <c r="C134" s="207" t="s">
        <v>60</v>
      </c>
      <c r="D134" s="204" t="s">
        <v>46</v>
      </c>
      <c r="E134" s="205">
        <v>1</v>
      </c>
      <c r="F134" s="204" t="s">
        <v>14</v>
      </c>
      <c r="G134" s="203" t="s">
        <v>10</v>
      </c>
      <c r="H134" s="136"/>
      <c r="I134" s="30">
        <v>12</v>
      </c>
      <c r="J134" s="29">
        <f t="shared" si="8"/>
        <v>0</v>
      </c>
    </row>
    <row r="135" spans="2:10" s="120" customFormat="1" x14ac:dyDescent="0.25">
      <c r="B135" s="203" t="s">
        <v>23</v>
      </c>
      <c r="C135" s="207" t="s">
        <v>60</v>
      </c>
      <c r="D135" s="204" t="s">
        <v>61</v>
      </c>
      <c r="E135" s="205">
        <v>4</v>
      </c>
      <c r="F135" s="204" t="s">
        <v>14</v>
      </c>
      <c r="G135" s="203" t="s">
        <v>10</v>
      </c>
      <c r="H135" s="136"/>
      <c r="I135" s="30">
        <v>12</v>
      </c>
      <c r="J135" s="29">
        <f t="shared" si="8"/>
        <v>0</v>
      </c>
    </row>
    <row r="136" spans="2:10" x14ac:dyDescent="0.25">
      <c r="B136" s="36"/>
      <c r="C136" s="36"/>
      <c r="D136" s="36"/>
      <c r="E136" s="41"/>
      <c r="F136" s="31"/>
      <c r="G136" s="50" t="s">
        <v>262</v>
      </c>
      <c r="H136" s="124"/>
      <c r="I136" s="124"/>
      <c r="J136" s="49">
        <f>SUM(J130:J135)</f>
        <v>0</v>
      </c>
    </row>
    <row r="137" spans="2:10" x14ac:dyDescent="0.25">
      <c r="B137" s="36"/>
      <c r="C137" s="36"/>
      <c r="D137" s="36"/>
      <c r="E137" s="41"/>
      <c r="F137" s="31"/>
      <c r="G137" s="36"/>
      <c r="H137" s="31"/>
      <c r="I137" s="31"/>
      <c r="J137" s="36"/>
    </row>
    <row r="138" spans="2:10" ht="15.75" x14ac:dyDescent="0.25">
      <c r="B138" s="138" t="s">
        <v>62</v>
      </c>
      <c r="C138" s="139" t="s">
        <v>63</v>
      </c>
      <c r="D138" s="138" t="s">
        <v>63</v>
      </c>
      <c r="E138" s="140"/>
      <c r="F138" s="141"/>
      <c r="G138" s="142"/>
      <c r="H138" s="142"/>
      <c r="I138" s="142"/>
      <c r="J138" s="142"/>
    </row>
    <row r="139" spans="2:10" x14ac:dyDescent="0.25">
      <c r="B139" s="203" t="s">
        <v>55</v>
      </c>
      <c r="C139" s="207" t="s">
        <v>64</v>
      </c>
      <c r="D139" s="204" t="s">
        <v>21</v>
      </c>
      <c r="E139" s="230">
        <v>1</v>
      </c>
      <c r="F139" s="204" t="s">
        <v>14</v>
      </c>
      <c r="G139" s="198" t="s">
        <v>10</v>
      </c>
      <c r="H139" s="49"/>
      <c r="I139" s="66">
        <v>12</v>
      </c>
      <c r="J139" s="29">
        <f>SUM(E139*H139*I139)</f>
        <v>0</v>
      </c>
    </row>
    <row r="140" spans="2:10" x14ac:dyDescent="0.25">
      <c r="B140" s="36"/>
      <c r="C140" s="36"/>
      <c r="D140" s="36"/>
      <c r="E140" s="41"/>
      <c r="F140" s="31"/>
      <c r="G140" s="50" t="s">
        <v>263</v>
      </c>
      <c r="H140" s="124"/>
      <c r="I140" s="124"/>
      <c r="J140" s="49">
        <f>SUM(J139)</f>
        <v>0</v>
      </c>
    </row>
    <row r="141" spans="2:10" s="120" customFormat="1" x14ac:dyDescent="0.25">
      <c r="B141" s="36"/>
      <c r="C141" s="36"/>
      <c r="D141" s="36"/>
      <c r="E141" s="41"/>
      <c r="F141" s="31"/>
      <c r="G141" s="36"/>
      <c r="H141" s="31"/>
      <c r="I141" s="31"/>
      <c r="J141" s="36"/>
    </row>
    <row r="142" spans="2:10" x14ac:dyDescent="0.25">
      <c r="B142" s="138" t="s">
        <v>65</v>
      </c>
      <c r="C142" s="138" t="s">
        <v>66</v>
      </c>
      <c r="D142" s="140"/>
      <c r="E142" s="143"/>
      <c r="F142" s="141"/>
      <c r="G142" s="142"/>
      <c r="H142" s="142"/>
      <c r="I142" s="142"/>
      <c r="J142" s="142"/>
    </row>
    <row r="143" spans="2:10" s="120" customFormat="1" x14ac:dyDescent="0.25">
      <c r="B143" s="203" t="s">
        <v>55</v>
      </c>
      <c r="C143" s="207" t="s">
        <v>67</v>
      </c>
      <c r="D143" s="204" t="s">
        <v>21</v>
      </c>
      <c r="E143" s="205">
        <v>2</v>
      </c>
      <c r="F143" s="204" t="s">
        <v>68</v>
      </c>
      <c r="G143" s="203" t="s">
        <v>10</v>
      </c>
      <c r="H143" s="144"/>
      <c r="I143" s="66">
        <v>12</v>
      </c>
      <c r="J143" s="29">
        <f>SUM(E143*H143*I143)</f>
        <v>0</v>
      </c>
    </row>
    <row r="144" spans="2:10" x14ac:dyDescent="0.25">
      <c r="B144" s="203" t="s">
        <v>11</v>
      </c>
      <c r="C144" s="207" t="s">
        <v>69</v>
      </c>
      <c r="D144" s="204" t="s">
        <v>21</v>
      </c>
      <c r="E144" s="205">
        <v>2</v>
      </c>
      <c r="F144" s="204" t="s">
        <v>68</v>
      </c>
      <c r="G144" s="203" t="s">
        <v>10</v>
      </c>
      <c r="H144" s="144"/>
      <c r="I144" s="66">
        <v>12</v>
      </c>
      <c r="J144" s="29">
        <f>SUM(E144*H144*I144)</f>
        <v>0</v>
      </c>
    </row>
    <row r="145" spans="2:10" x14ac:dyDescent="0.25">
      <c r="B145" s="36"/>
      <c r="C145" s="36"/>
      <c r="D145" s="36"/>
      <c r="E145" s="145"/>
      <c r="F145" s="31"/>
      <c r="G145" s="146" t="s">
        <v>264</v>
      </c>
      <c r="H145" s="147"/>
      <c r="I145" s="147"/>
      <c r="J145" s="49">
        <f>SUM(J143:J144)</f>
        <v>0</v>
      </c>
    </row>
    <row r="146" spans="2:10" s="137" customFormat="1" x14ac:dyDescent="0.25">
      <c r="B146" s="36"/>
      <c r="C146" s="36"/>
      <c r="D146" s="36"/>
      <c r="E146" s="145"/>
      <c r="F146" s="31"/>
      <c r="G146" s="31"/>
      <c r="H146" s="36"/>
      <c r="I146" s="36"/>
      <c r="J146" s="36"/>
    </row>
    <row r="147" spans="2:10" s="137" customFormat="1" x14ac:dyDescent="0.25">
      <c r="B147" s="148"/>
      <c r="C147" s="36"/>
      <c r="D147" s="36"/>
      <c r="E147" s="41"/>
      <c r="F147" s="31"/>
      <c r="G147" s="47" t="s">
        <v>259</v>
      </c>
      <c r="H147" s="149"/>
      <c r="I147" s="149"/>
      <c r="J147" s="49">
        <f>SUM(J136+J140+J145)</f>
        <v>0</v>
      </c>
    </row>
    <row r="148" spans="2:10" s="137" customFormat="1" x14ac:dyDescent="0.25">
      <c r="B148" s="148"/>
      <c r="C148" s="36"/>
      <c r="D148" s="36"/>
      <c r="E148" s="41"/>
      <c r="F148" s="31"/>
      <c r="G148" s="84"/>
      <c r="H148" s="52"/>
      <c r="I148" s="52"/>
      <c r="J148" s="36"/>
    </row>
    <row r="149" spans="2:10" s="120" customFormat="1" x14ac:dyDescent="0.25">
      <c r="B149" s="148"/>
      <c r="C149" s="36"/>
      <c r="D149" s="36"/>
      <c r="E149" s="41"/>
      <c r="F149" s="31"/>
      <c r="G149" s="84"/>
      <c r="H149" s="52"/>
      <c r="I149" s="52"/>
      <c r="J149" s="36"/>
    </row>
    <row r="150" spans="2:10" s="120" customFormat="1" x14ac:dyDescent="0.25">
      <c r="B150" s="148"/>
      <c r="C150" s="36"/>
      <c r="D150" s="36"/>
      <c r="E150" s="41"/>
      <c r="F150" s="31"/>
      <c r="G150" s="84"/>
      <c r="H150" s="52"/>
      <c r="I150" s="52"/>
      <c r="J150" s="36"/>
    </row>
    <row r="151" spans="2:10" x14ac:dyDescent="0.25">
      <c r="B151" s="148"/>
      <c r="C151" s="36"/>
      <c r="D151" s="36"/>
      <c r="E151" s="41"/>
      <c r="F151" s="31"/>
      <c r="G151" s="84"/>
      <c r="H151" s="52"/>
      <c r="I151" s="52"/>
      <c r="J151" s="36"/>
    </row>
    <row r="152" spans="2:10" x14ac:dyDescent="0.25">
      <c r="B152" s="148"/>
      <c r="C152" s="36"/>
      <c r="D152" s="36"/>
      <c r="E152" s="41"/>
      <c r="F152" s="31"/>
      <c r="G152" s="84"/>
      <c r="H152" s="52"/>
      <c r="I152" s="52"/>
      <c r="J152" s="36"/>
    </row>
    <row r="153" spans="2:10" x14ac:dyDescent="0.25">
      <c r="B153" s="148"/>
      <c r="C153" s="36"/>
      <c r="D153" s="36"/>
      <c r="E153" s="41"/>
      <c r="F153" s="31"/>
      <c r="G153" s="84"/>
      <c r="H153" s="52"/>
      <c r="I153" s="52"/>
      <c r="J153" s="36"/>
    </row>
    <row r="154" spans="2:10" ht="15.75" thickBot="1" x14ac:dyDescent="0.3">
      <c r="B154" s="148"/>
      <c r="C154" s="36"/>
      <c r="D154" s="36"/>
      <c r="E154" s="41"/>
      <c r="F154" s="31"/>
      <c r="G154" s="84"/>
      <c r="H154" s="52"/>
      <c r="I154" s="52"/>
      <c r="J154" s="36"/>
    </row>
    <row r="155" spans="2:10" x14ac:dyDescent="0.25">
      <c r="B155" s="97" t="s">
        <v>265</v>
      </c>
      <c r="C155" s="5" t="s">
        <v>266</v>
      </c>
      <c r="D155" s="6"/>
      <c r="E155" s="6"/>
      <c r="F155" s="6"/>
      <c r="G155" s="7"/>
      <c r="H155" s="7"/>
      <c r="I155" s="7"/>
      <c r="J155" s="7"/>
    </row>
    <row r="156" spans="2:10" s="120" customFormat="1" x14ac:dyDescent="0.25">
      <c r="B156" s="150"/>
      <c r="C156" s="5"/>
      <c r="D156" s="6"/>
      <c r="E156" s="6"/>
      <c r="F156" s="6"/>
      <c r="G156" s="7"/>
      <c r="H156" s="7"/>
      <c r="I156" s="7"/>
      <c r="J156" s="7"/>
    </row>
    <row r="157" spans="2:10" s="137" customFormat="1" x14ac:dyDescent="0.25">
      <c r="B157" s="151" t="s">
        <v>0</v>
      </c>
      <c r="C157" s="152" t="s">
        <v>1</v>
      </c>
      <c r="D157" s="153" t="s">
        <v>235</v>
      </c>
      <c r="E157" s="154" t="s">
        <v>2</v>
      </c>
      <c r="F157" s="153" t="s">
        <v>3</v>
      </c>
      <c r="G157" s="153" t="s">
        <v>4</v>
      </c>
      <c r="H157" s="153" t="s">
        <v>5</v>
      </c>
      <c r="I157" s="153" t="s">
        <v>236</v>
      </c>
      <c r="J157" s="153" t="s">
        <v>6</v>
      </c>
    </row>
    <row r="158" spans="2:10" s="137" customFormat="1" x14ac:dyDescent="0.25">
      <c r="B158" s="101">
        <v>1</v>
      </c>
      <c r="C158" s="121" t="s">
        <v>267</v>
      </c>
      <c r="D158" s="155"/>
      <c r="E158" s="154"/>
      <c r="F158" s="153"/>
      <c r="G158" s="153"/>
      <c r="H158" s="153"/>
      <c r="I158" s="155"/>
      <c r="J158" s="153"/>
    </row>
    <row r="159" spans="2:10" s="120" customFormat="1" x14ac:dyDescent="0.25">
      <c r="B159" s="28" t="s">
        <v>55</v>
      </c>
      <c r="C159" s="43" t="s">
        <v>70</v>
      </c>
      <c r="D159" s="35" t="s">
        <v>71</v>
      </c>
      <c r="E159" s="28">
        <v>15</v>
      </c>
      <c r="F159" s="28" t="s">
        <v>72</v>
      </c>
      <c r="G159" s="28" t="s">
        <v>73</v>
      </c>
      <c r="H159" s="49"/>
      <c r="I159" s="28">
        <v>1</v>
      </c>
      <c r="J159" s="29">
        <f>SUM(E159*H159*I159)</f>
        <v>0</v>
      </c>
    </row>
    <row r="160" spans="2:10" s="120" customFormat="1" x14ac:dyDescent="0.25">
      <c r="B160" s="28" t="s">
        <v>11</v>
      </c>
      <c r="C160" s="43" t="s">
        <v>70</v>
      </c>
      <c r="D160" s="35" t="s">
        <v>74</v>
      </c>
      <c r="E160" s="28">
        <v>9</v>
      </c>
      <c r="F160" s="28" t="s">
        <v>72</v>
      </c>
      <c r="G160" s="28" t="s">
        <v>73</v>
      </c>
      <c r="H160" s="49"/>
      <c r="I160" s="28">
        <v>1</v>
      </c>
      <c r="J160" s="29">
        <f t="shared" ref="J160:J189" si="9">SUM(E160*H160*I160)</f>
        <v>0</v>
      </c>
    </row>
    <row r="161" spans="2:10" s="120" customFormat="1" x14ac:dyDescent="0.25">
      <c r="B161" s="28" t="s">
        <v>15</v>
      </c>
      <c r="C161" s="43" t="s">
        <v>75</v>
      </c>
      <c r="D161" s="35" t="s">
        <v>74</v>
      </c>
      <c r="E161" s="28">
        <v>17</v>
      </c>
      <c r="F161" s="28" t="s">
        <v>72</v>
      </c>
      <c r="G161" s="28" t="s">
        <v>73</v>
      </c>
      <c r="H161" s="49"/>
      <c r="I161" s="28">
        <v>1</v>
      </c>
      <c r="J161" s="29">
        <f t="shared" si="9"/>
        <v>0</v>
      </c>
    </row>
    <row r="162" spans="2:10" s="137" customFormat="1" x14ac:dyDescent="0.25">
      <c r="B162" s="28" t="s">
        <v>17</v>
      </c>
      <c r="C162" s="43" t="s">
        <v>76</v>
      </c>
      <c r="D162" s="35" t="s">
        <v>71</v>
      </c>
      <c r="E162" s="28">
        <v>4</v>
      </c>
      <c r="F162" s="28" t="s">
        <v>72</v>
      </c>
      <c r="G162" s="28" t="s">
        <v>73</v>
      </c>
      <c r="H162" s="49"/>
      <c r="I162" s="28">
        <v>1</v>
      </c>
      <c r="J162" s="29">
        <f t="shared" si="9"/>
        <v>0</v>
      </c>
    </row>
    <row r="163" spans="2:10" s="158" customFormat="1" x14ac:dyDescent="0.25">
      <c r="B163" s="88" t="s">
        <v>19</v>
      </c>
      <c r="C163" s="82" t="s">
        <v>77</v>
      </c>
      <c r="D163" s="156" t="s">
        <v>74</v>
      </c>
      <c r="E163" s="88">
        <v>12</v>
      </c>
      <c r="F163" s="88" t="s">
        <v>72</v>
      </c>
      <c r="G163" s="88" t="s">
        <v>73</v>
      </c>
      <c r="H163" s="157"/>
      <c r="I163" s="88">
        <v>1</v>
      </c>
      <c r="J163" s="29">
        <f t="shared" si="9"/>
        <v>0</v>
      </c>
    </row>
    <row r="164" spans="2:10" s="120" customFormat="1" x14ac:dyDescent="0.25">
      <c r="B164" s="28" t="s">
        <v>23</v>
      </c>
      <c r="C164" s="43" t="s">
        <v>77</v>
      </c>
      <c r="D164" s="35" t="s">
        <v>71</v>
      </c>
      <c r="E164" s="28">
        <v>6</v>
      </c>
      <c r="F164" s="28" t="s">
        <v>72</v>
      </c>
      <c r="G164" s="28" t="s">
        <v>73</v>
      </c>
      <c r="H164" s="49"/>
      <c r="I164" s="28">
        <v>1</v>
      </c>
      <c r="J164" s="29">
        <f t="shared" si="9"/>
        <v>0</v>
      </c>
    </row>
    <row r="165" spans="2:10" s="120" customFormat="1" x14ac:dyDescent="0.25">
      <c r="B165" s="28" t="s">
        <v>252</v>
      </c>
      <c r="C165" s="43" t="s">
        <v>78</v>
      </c>
      <c r="D165" s="35" t="s">
        <v>74</v>
      </c>
      <c r="E165" s="28">
        <v>16</v>
      </c>
      <c r="F165" s="28" t="s">
        <v>72</v>
      </c>
      <c r="G165" s="28" t="s">
        <v>73</v>
      </c>
      <c r="H165" s="49"/>
      <c r="I165" s="28">
        <v>1</v>
      </c>
      <c r="J165" s="29">
        <f t="shared" si="9"/>
        <v>0</v>
      </c>
    </row>
    <row r="166" spans="2:10" s="120" customFormat="1" x14ac:dyDescent="0.25">
      <c r="B166" s="28" t="s">
        <v>29</v>
      </c>
      <c r="C166" s="43" t="s">
        <v>78</v>
      </c>
      <c r="D166" s="35" t="s">
        <v>71</v>
      </c>
      <c r="E166" s="28">
        <v>3</v>
      </c>
      <c r="F166" s="28" t="s">
        <v>72</v>
      </c>
      <c r="G166" s="28" t="s">
        <v>73</v>
      </c>
      <c r="H166" s="49"/>
      <c r="I166" s="28">
        <v>1</v>
      </c>
      <c r="J166" s="29">
        <f t="shared" si="9"/>
        <v>0</v>
      </c>
    </row>
    <row r="167" spans="2:10" s="137" customFormat="1" x14ac:dyDescent="0.25">
      <c r="B167" s="28" t="s">
        <v>31</v>
      </c>
      <c r="C167" s="43" t="s">
        <v>79</v>
      </c>
      <c r="D167" s="35" t="s">
        <v>74</v>
      </c>
      <c r="E167" s="28">
        <v>14</v>
      </c>
      <c r="F167" s="28" t="s">
        <v>72</v>
      </c>
      <c r="G167" s="28" t="s">
        <v>73</v>
      </c>
      <c r="H167" s="49"/>
      <c r="I167" s="28">
        <v>1</v>
      </c>
      <c r="J167" s="29">
        <f t="shared" si="9"/>
        <v>0</v>
      </c>
    </row>
    <row r="168" spans="2:10" s="137" customFormat="1" x14ac:dyDescent="0.25">
      <c r="B168" s="28" t="s">
        <v>33</v>
      </c>
      <c r="C168" s="43" t="s">
        <v>79</v>
      </c>
      <c r="D168" s="35" t="s">
        <v>71</v>
      </c>
      <c r="E168" s="28">
        <v>5</v>
      </c>
      <c r="F168" s="28" t="s">
        <v>72</v>
      </c>
      <c r="G168" s="28" t="s">
        <v>73</v>
      </c>
      <c r="H168" s="49"/>
      <c r="I168" s="28">
        <v>1</v>
      </c>
      <c r="J168" s="29">
        <f t="shared" si="9"/>
        <v>0</v>
      </c>
    </row>
    <row r="169" spans="2:10" s="137" customFormat="1" x14ac:dyDescent="0.25">
      <c r="B169" s="28" t="s">
        <v>36</v>
      </c>
      <c r="C169" s="43" t="s">
        <v>80</v>
      </c>
      <c r="D169" s="35" t="s">
        <v>71</v>
      </c>
      <c r="E169" s="28">
        <v>11</v>
      </c>
      <c r="F169" s="28" t="s">
        <v>72</v>
      </c>
      <c r="G169" s="28" t="s">
        <v>73</v>
      </c>
      <c r="H169" s="49"/>
      <c r="I169" s="28">
        <v>1</v>
      </c>
      <c r="J169" s="29">
        <f t="shared" si="9"/>
        <v>0</v>
      </c>
    </row>
    <row r="170" spans="2:10" s="137" customFormat="1" x14ac:dyDescent="0.25">
      <c r="B170" s="28" t="s">
        <v>39</v>
      </c>
      <c r="C170" s="43" t="s">
        <v>80</v>
      </c>
      <c r="D170" s="35" t="s">
        <v>74</v>
      </c>
      <c r="E170" s="28">
        <v>10</v>
      </c>
      <c r="F170" s="28" t="s">
        <v>72</v>
      </c>
      <c r="G170" s="28" t="s">
        <v>73</v>
      </c>
      <c r="H170" s="49"/>
      <c r="I170" s="28">
        <v>1</v>
      </c>
      <c r="J170" s="29">
        <f t="shared" si="9"/>
        <v>0</v>
      </c>
    </row>
    <row r="171" spans="2:10" s="137" customFormat="1" x14ac:dyDescent="0.25">
      <c r="B171" s="28" t="s">
        <v>181</v>
      </c>
      <c r="C171" s="43" t="s">
        <v>81</v>
      </c>
      <c r="D171" s="35" t="s">
        <v>82</v>
      </c>
      <c r="E171" s="28">
        <v>1</v>
      </c>
      <c r="F171" s="28" t="s">
        <v>83</v>
      </c>
      <c r="G171" s="28" t="s">
        <v>84</v>
      </c>
      <c r="H171" s="49"/>
      <c r="I171" s="28">
        <v>4</v>
      </c>
      <c r="J171" s="29">
        <f t="shared" si="9"/>
        <v>0</v>
      </c>
    </row>
    <row r="172" spans="2:10" s="137" customFormat="1" x14ac:dyDescent="0.25">
      <c r="B172" s="28" t="s">
        <v>221</v>
      </c>
      <c r="C172" s="43" t="s">
        <v>81</v>
      </c>
      <c r="D172" s="35" t="s">
        <v>85</v>
      </c>
      <c r="E172" s="28">
        <v>4</v>
      </c>
      <c r="F172" s="28" t="s">
        <v>86</v>
      </c>
      <c r="G172" s="28" t="s">
        <v>84</v>
      </c>
      <c r="H172" s="49"/>
      <c r="I172" s="28">
        <v>4</v>
      </c>
      <c r="J172" s="29">
        <f t="shared" si="9"/>
        <v>0</v>
      </c>
    </row>
    <row r="173" spans="2:10" s="137" customFormat="1" x14ac:dyDescent="0.25">
      <c r="B173" s="28" t="s">
        <v>231</v>
      </c>
      <c r="C173" s="43" t="s">
        <v>87</v>
      </c>
      <c r="D173" s="35" t="s">
        <v>88</v>
      </c>
      <c r="E173" s="28">
        <v>1</v>
      </c>
      <c r="F173" s="28" t="s">
        <v>72</v>
      </c>
      <c r="G173" s="28" t="s">
        <v>84</v>
      </c>
      <c r="H173" s="49"/>
      <c r="I173" s="28">
        <v>4</v>
      </c>
      <c r="J173" s="29">
        <f t="shared" si="9"/>
        <v>0</v>
      </c>
    </row>
    <row r="174" spans="2:10" s="137" customFormat="1" x14ac:dyDescent="0.25">
      <c r="B174" s="28" t="s">
        <v>232</v>
      </c>
      <c r="C174" s="43" t="s">
        <v>89</v>
      </c>
      <c r="D174" s="35" t="s">
        <v>90</v>
      </c>
      <c r="E174" s="28">
        <v>1</v>
      </c>
      <c r="F174" s="28" t="s">
        <v>72</v>
      </c>
      <c r="G174" s="28" t="s">
        <v>84</v>
      </c>
      <c r="H174" s="49"/>
      <c r="I174" s="28">
        <v>4</v>
      </c>
      <c r="J174" s="29">
        <f t="shared" si="9"/>
        <v>0</v>
      </c>
    </row>
    <row r="175" spans="2:10" s="137" customFormat="1" x14ac:dyDescent="0.25">
      <c r="B175" s="28" t="s">
        <v>233</v>
      </c>
      <c r="C175" s="43" t="s">
        <v>91</v>
      </c>
      <c r="D175" s="35" t="s">
        <v>92</v>
      </c>
      <c r="E175" s="28">
        <v>1</v>
      </c>
      <c r="F175" s="28" t="s">
        <v>72</v>
      </c>
      <c r="G175" s="28" t="s">
        <v>84</v>
      </c>
      <c r="H175" s="49"/>
      <c r="I175" s="28">
        <v>4</v>
      </c>
      <c r="J175" s="29">
        <f t="shared" si="9"/>
        <v>0</v>
      </c>
    </row>
    <row r="176" spans="2:10" s="137" customFormat="1" x14ac:dyDescent="0.25">
      <c r="B176" s="28" t="s">
        <v>234</v>
      </c>
      <c r="C176" s="43" t="s">
        <v>93</v>
      </c>
      <c r="D176" s="35" t="s">
        <v>88</v>
      </c>
      <c r="E176" s="28">
        <v>1</v>
      </c>
      <c r="F176" s="28" t="s">
        <v>72</v>
      </c>
      <c r="G176" s="28" t="s">
        <v>84</v>
      </c>
      <c r="H176" s="49"/>
      <c r="I176" s="28">
        <v>4</v>
      </c>
      <c r="J176" s="29">
        <f t="shared" si="9"/>
        <v>0</v>
      </c>
    </row>
    <row r="177" spans="2:10" s="137" customFormat="1" x14ac:dyDescent="0.25">
      <c r="B177" s="28" t="s">
        <v>268</v>
      </c>
      <c r="C177" s="43" t="s">
        <v>94</v>
      </c>
      <c r="D177" s="35" t="s">
        <v>95</v>
      </c>
      <c r="E177" s="28">
        <v>6</v>
      </c>
      <c r="F177" s="28" t="s">
        <v>72</v>
      </c>
      <c r="G177" s="28" t="s">
        <v>84</v>
      </c>
      <c r="H177" s="49"/>
      <c r="I177" s="28">
        <v>4</v>
      </c>
      <c r="J177" s="29">
        <f t="shared" si="9"/>
        <v>0</v>
      </c>
    </row>
    <row r="178" spans="2:10" s="137" customFormat="1" x14ac:dyDescent="0.25">
      <c r="B178" s="28" t="s">
        <v>269</v>
      </c>
      <c r="C178" s="43" t="s">
        <v>96</v>
      </c>
      <c r="D178" s="35" t="s">
        <v>97</v>
      </c>
      <c r="E178" s="28">
        <v>36</v>
      </c>
      <c r="F178" s="28" t="s">
        <v>98</v>
      </c>
      <c r="G178" s="28" t="s">
        <v>84</v>
      </c>
      <c r="H178" s="49"/>
      <c r="I178" s="28">
        <v>4</v>
      </c>
      <c r="J178" s="29">
        <f t="shared" si="9"/>
        <v>0</v>
      </c>
    </row>
    <row r="179" spans="2:10" s="137" customFormat="1" ht="28.15" customHeight="1" x14ac:dyDescent="0.25">
      <c r="B179" s="28" t="s">
        <v>270</v>
      </c>
      <c r="C179" s="43" t="s">
        <v>96</v>
      </c>
      <c r="D179" s="35" t="s">
        <v>99</v>
      </c>
      <c r="E179" s="28">
        <v>10</v>
      </c>
      <c r="F179" s="28" t="s">
        <v>86</v>
      </c>
      <c r="G179" s="28" t="s">
        <v>84</v>
      </c>
      <c r="H179" s="49"/>
      <c r="I179" s="28">
        <v>4</v>
      </c>
      <c r="J179" s="29">
        <f t="shared" si="9"/>
        <v>0</v>
      </c>
    </row>
    <row r="180" spans="2:10" s="137" customFormat="1" x14ac:dyDescent="0.25">
      <c r="B180" s="28" t="s">
        <v>271</v>
      </c>
      <c r="C180" s="43" t="s">
        <v>100</v>
      </c>
      <c r="D180" s="35" t="s">
        <v>101</v>
      </c>
      <c r="E180" s="28">
        <v>5</v>
      </c>
      <c r="F180" s="28" t="s">
        <v>72</v>
      </c>
      <c r="G180" s="28" t="s">
        <v>84</v>
      </c>
      <c r="H180" s="49"/>
      <c r="I180" s="28">
        <v>4</v>
      </c>
      <c r="J180" s="29">
        <f t="shared" si="9"/>
        <v>0</v>
      </c>
    </row>
    <row r="181" spans="2:10" s="120" customFormat="1" x14ac:dyDescent="0.25">
      <c r="B181" s="28" t="s">
        <v>272</v>
      </c>
      <c r="C181" s="43" t="s">
        <v>102</v>
      </c>
      <c r="D181" s="35" t="s">
        <v>101</v>
      </c>
      <c r="E181" s="28">
        <v>5</v>
      </c>
      <c r="F181" s="28" t="s">
        <v>72</v>
      </c>
      <c r="G181" s="28" t="s">
        <v>84</v>
      </c>
      <c r="H181" s="49"/>
      <c r="I181" s="28">
        <v>4</v>
      </c>
      <c r="J181" s="29">
        <f t="shared" si="9"/>
        <v>0</v>
      </c>
    </row>
    <row r="182" spans="2:10" s="120" customFormat="1" x14ac:dyDescent="0.25">
      <c r="B182" s="28" t="s">
        <v>273</v>
      </c>
      <c r="C182" s="43" t="s">
        <v>103</v>
      </c>
      <c r="D182" s="35" t="s">
        <v>95</v>
      </c>
      <c r="E182" s="28">
        <v>1</v>
      </c>
      <c r="F182" s="28" t="s">
        <v>72</v>
      </c>
      <c r="G182" s="28" t="s">
        <v>84</v>
      </c>
      <c r="H182" s="49"/>
      <c r="I182" s="28">
        <v>4</v>
      </c>
      <c r="J182" s="29">
        <f t="shared" si="9"/>
        <v>0</v>
      </c>
    </row>
    <row r="183" spans="2:10" s="120" customFormat="1" x14ac:dyDescent="0.25">
      <c r="B183" s="28" t="s">
        <v>274</v>
      </c>
      <c r="C183" s="43" t="s">
        <v>104</v>
      </c>
      <c r="D183" s="35" t="s">
        <v>105</v>
      </c>
      <c r="E183" s="28">
        <v>8</v>
      </c>
      <c r="F183" s="28" t="s">
        <v>98</v>
      </c>
      <c r="G183" s="28" t="s">
        <v>84</v>
      </c>
      <c r="H183" s="49"/>
      <c r="I183" s="28">
        <v>4</v>
      </c>
      <c r="J183" s="29">
        <f t="shared" si="9"/>
        <v>0</v>
      </c>
    </row>
    <row r="184" spans="2:10" s="120" customFormat="1" x14ac:dyDescent="0.25">
      <c r="B184" s="28" t="s">
        <v>275</v>
      </c>
      <c r="C184" s="43" t="s">
        <v>122</v>
      </c>
      <c r="D184" s="35" t="s">
        <v>101</v>
      </c>
      <c r="E184" s="28">
        <v>5</v>
      </c>
      <c r="F184" s="28" t="s">
        <v>72</v>
      </c>
      <c r="G184" s="28" t="s">
        <v>84</v>
      </c>
      <c r="H184" s="49"/>
      <c r="I184" s="28">
        <v>4</v>
      </c>
      <c r="J184" s="29">
        <f t="shared" si="9"/>
        <v>0</v>
      </c>
    </row>
    <row r="185" spans="2:10" s="159" customFormat="1" x14ac:dyDescent="0.25">
      <c r="B185" s="88" t="s">
        <v>276</v>
      </c>
      <c r="C185" s="82" t="s">
        <v>296</v>
      </c>
      <c r="D185" s="156" t="s">
        <v>101</v>
      </c>
      <c r="E185" s="88">
        <v>5</v>
      </c>
      <c r="F185" s="88" t="s">
        <v>72</v>
      </c>
      <c r="G185" s="88" t="s">
        <v>84</v>
      </c>
      <c r="H185" s="157"/>
      <c r="I185" s="88"/>
      <c r="J185" s="29">
        <f t="shared" si="9"/>
        <v>0</v>
      </c>
    </row>
    <row r="186" spans="2:10" s="159" customFormat="1" x14ac:dyDescent="0.25">
      <c r="B186" s="88" t="s">
        <v>277</v>
      </c>
      <c r="C186" s="82" t="s">
        <v>297</v>
      </c>
      <c r="D186" s="156" t="s">
        <v>101</v>
      </c>
      <c r="E186" s="88">
        <v>5</v>
      </c>
      <c r="F186" s="88" t="s">
        <v>72</v>
      </c>
      <c r="G186" s="88" t="s">
        <v>84</v>
      </c>
      <c r="H186" s="157"/>
      <c r="I186" s="88"/>
      <c r="J186" s="29">
        <f t="shared" si="9"/>
        <v>0</v>
      </c>
    </row>
    <row r="187" spans="2:10" s="120" customFormat="1" x14ac:dyDescent="0.25">
      <c r="B187" s="28" t="s">
        <v>278</v>
      </c>
      <c r="C187" s="43" t="s">
        <v>123</v>
      </c>
      <c r="D187" s="35" t="s">
        <v>88</v>
      </c>
      <c r="E187" s="28">
        <v>7</v>
      </c>
      <c r="F187" s="28" t="s">
        <v>72</v>
      </c>
      <c r="G187" s="28" t="s">
        <v>84</v>
      </c>
      <c r="H187" s="49"/>
      <c r="I187" s="28">
        <v>4</v>
      </c>
      <c r="J187" s="29">
        <f t="shared" si="9"/>
        <v>0</v>
      </c>
    </row>
    <row r="188" spans="2:10" s="120" customFormat="1" x14ac:dyDescent="0.25">
      <c r="B188" s="28" t="s">
        <v>279</v>
      </c>
      <c r="C188" s="43" t="s">
        <v>127</v>
      </c>
      <c r="D188" s="35" t="s">
        <v>128</v>
      </c>
      <c r="E188" s="28">
        <v>1</v>
      </c>
      <c r="F188" s="28" t="s">
        <v>83</v>
      </c>
      <c r="G188" s="28" t="s">
        <v>10</v>
      </c>
      <c r="H188" s="49"/>
      <c r="I188" s="28">
        <v>12</v>
      </c>
      <c r="J188" s="29">
        <f t="shared" si="9"/>
        <v>0</v>
      </c>
    </row>
    <row r="189" spans="2:10" s="120" customFormat="1" x14ac:dyDescent="0.25">
      <c r="B189" s="28" t="s">
        <v>280</v>
      </c>
      <c r="C189" s="43" t="s">
        <v>127</v>
      </c>
      <c r="D189" s="35" t="s">
        <v>129</v>
      </c>
      <c r="E189" s="28">
        <v>1</v>
      </c>
      <c r="F189" s="28" t="s">
        <v>98</v>
      </c>
      <c r="G189" s="160" t="s">
        <v>10</v>
      </c>
      <c r="H189" s="49"/>
      <c r="I189" s="160">
        <v>12</v>
      </c>
      <c r="J189" s="29">
        <f t="shared" si="9"/>
        <v>0</v>
      </c>
    </row>
    <row r="190" spans="2:10" s="120" customFormat="1" x14ac:dyDescent="0.25">
      <c r="B190" s="36"/>
      <c r="C190" s="31"/>
      <c r="D190" s="36"/>
      <c r="E190" s="36"/>
      <c r="F190" s="36"/>
      <c r="G190" s="50" t="s">
        <v>283</v>
      </c>
      <c r="H190" s="124"/>
      <c r="I190" s="124"/>
      <c r="J190" s="49">
        <f>SUM(J159:J189)</f>
        <v>0</v>
      </c>
    </row>
    <row r="191" spans="2:10" s="120" customFormat="1" x14ac:dyDescent="0.25">
      <c r="B191" s="36"/>
      <c r="C191" s="31"/>
      <c r="D191" s="36"/>
      <c r="E191" s="36"/>
      <c r="F191" s="36"/>
      <c r="G191" s="51"/>
      <c r="H191" s="161"/>
      <c r="I191" s="161"/>
      <c r="J191" s="36"/>
    </row>
    <row r="192" spans="2:10" s="120" customFormat="1" x14ac:dyDescent="0.25">
      <c r="B192" s="36"/>
      <c r="C192" s="31"/>
      <c r="D192" s="36"/>
      <c r="E192" s="36"/>
      <c r="F192" s="36"/>
      <c r="G192" s="51"/>
      <c r="H192" s="161"/>
      <c r="I192" s="161"/>
      <c r="J192" s="36"/>
    </row>
    <row r="193" spans="2:10" s="120" customFormat="1" x14ac:dyDescent="0.25">
      <c r="B193" s="125" t="s">
        <v>62</v>
      </c>
      <c r="C193" s="162" t="s">
        <v>130</v>
      </c>
      <c r="D193" s="163"/>
      <c r="E193" s="163"/>
      <c r="F193" s="163"/>
      <c r="G193" s="163"/>
      <c r="H193" s="163"/>
      <c r="I193" s="163"/>
      <c r="J193" s="163"/>
    </row>
    <row r="194" spans="2:10" s="120" customFormat="1" x14ac:dyDescent="0.25">
      <c r="B194" s="28"/>
      <c r="C194" s="28" t="s">
        <v>131</v>
      </c>
      <c r="D194" s="43" t="s">
        <v>132</v>
      </c>
      <c r="E194" s="28">
        <v>1</v>
      </c>
      <c r="F194" s="28" t="s">
        <v>98</v>
      </c>
      <c r="G194" s="28" t="s">
        <v>10</v>
      </c>
      <c r="H194" s="49"/>
      <c r="I194" s="28">
        <v>12</v>
      </c>
      <c r="J194" s="29">
        <f>SUM(E194*H194*I194)</f>
        <v>0</v>
      </c>
    </row>
    <row r="195" spans="2:10" s="120" customFormat="1" x14ac:dyDescent="0.25">
      <c r="B195" s="28"/>
      <c r="C195" s="28" t="s">
        <v>133</v>
      </c>
      <c r="D195" s="43" t="s">
        <v>134</v>
      </c>
      <c r="E195" s="28">
        <v>2</v>
      </c>
      <c r="F195" s="28" t="s">
        <v>98</v>
      </c>
      <c r="G195" s="28" t="s">
        <v>10</v>
      </c>
      <c r="H195" s="49"/>
      <c r="I195" s="28">
        <v>12</v>
      </c>
      <c r="J195" s="29">
        <f t="shared" ref="J195:J198" si="10">SUM(E195*H195*I195)</f>
        <v>0</v>
      </c>
    </row>
    <row r="196" spans="2:10" s="120" customFormat="1" x14ac:dyDescent="0.25">
      <c r="B196" s="28"/>
      <c r="C196" s="28" t="s">
        <v>133</v>
      </c>
      <c r="D196" s="43" t="s">
        <v>135</v>
      </c>
      <c r="E196" s="28">
        <v>1</v>
      </c>
      <c r="F196" s="28" t="s">
        <v>136</v>
      </c>
      <c r="G196" s="28" t="s">
        <v>10</v>
      </c>
      <c r="H196" s="49"/>
      <c r="I196" s="28">
        <v>12</v>
      </c>
      <c r="J196" s="29">
        <f t="shared" si="10"/>
        <v>0</v>
      </c>
    </row>
    <row r="197" spans="2:10" s="120" customFormat="1" x14ac:dyDescent="0.25">
      <c r="B197" s="28"/>
      <c r="C197" s="28" t="s">
        <v>137</v>
      </c>
      <c r="D197" s="43" t="s">
        <v>138</v>
      </c>
      <c r="E197" s="28">
        <v>1</v>
      </c>
      <c r="F197" s="28" t="s">
        <v>98</v>
      </c>
      <c r="G197" s="28" t="s">
        <v>10</v>
      </c>
      <c r="H197" s="49"/>
      <c r="I197" s="28">
        <v>12</v>
      </c>
      <c r="J197" s="29">
        <f t="shared" si="10"/>
        <v>0</v>
      </c>
    </row>
    <row r="198" spans="2:10" s="120" customFormat="1" x14ac:dyDescent="0.25">
      <c r="B198" s="28"/>
      <c r="C198" s="28" t="s">
        <v>137</v>
      </c>
      <c r="D198" s="43" t="s">
        <v>139</v>
      </c>
      <c r="E198" s="28">
        <v>1</v>
      </c>
      <c r="F198" s="28" t="s">
        <v>83</v>
      </c>
      <c r="G198" s="28" t="s">
        <v>10</v>
      </c>
      <c r="H198" s="49"/>
      <c r="I198" s="28">
        <v>12</v>
      </c>
      <c r="J198" s="29">
        <f t="shared" si="10"/>
        <v>0</v>
      </c>
    </row>
    <row r="199" spans="2:10" s="120" customFormat="1" ht="15.75" thickBot="1" x14ac:dyDescent="0.3">
      <c r="B199" s="36"/>
      <c r="C199" s="31"/>
      <c r="D199" s="36"/>
      <c r="E199" s="36"/>
      <c r="F199" s="36"/>
      <c r="G199" s="146" t="s">
        <v>284</v>
      </c>
      <c r="H199" s="147"/>
      <c r="I199" s="147"/>
      <c r="J199" s="164">
        <f>SUM(J194:J198)</f>
        <v>0</v>
      </c>
    </row>
    <row r="200" spans="2:10" s="120" customFormat="1" x14ac:dyDescent="0.25">
      <c r="B200" s="36"/>
      <c r="C200" s="31"/>
      <c r="D200" s="36"/>
      <c r="E200" s="36"/>
      <c r="F200" s="36"/>
      <c r="G200" s="51"/>
      <c r="H200" s="161"/>
      <c r="I200" s="161"/>
      <c r="J200" s="36"/>
    </row>
    <row r="201" spans="2:10" s="120" customFormat="1" x14ac:dyDescent="0.25">
      <c r="B201" s="36"/>
      <c r="C201" s="31"/>
      <c r="D201" s="36"/>
      <c r="E201" s="36"/>
      <c r="F201" s="36"/>
      <c r="G201" s="51"/>
      <c r="H201" s="161"/>
      <c r="I201" s="161"/>
      <c r="J201" s="36"/>
    </row>
    <row r="202" spans="2:10" s="120" customFormat="1" x14ac:dyDescent="0.25">
      <c r="B202" s="36"/>
      <c r="C202" s="31"/>
      <c r="D202" s="36"/>
      <c r="E202" s="36"/>
      <c r="F202" s="36"/>
      <c r="G202" s="51"/>
      <c r="H202" s="161"/>
      <c r="I202" s="161"/>
      <c r="J202" s="36"/>
    </row>
    <row r="203" spans="2:10" s="120" customFormat="1" x14ac:dyDescent="0.25">
      <c r="B203" s="36"/>
      <c r="C203" s="31"/>
      <c r="D203" s="36"/>
      <c r="E203" s="36"/>
      <c r="F203" s="36"/>
      <c r="G203" s="51"/>
      <c r="H203" s="161"/>
      <c r="I203" s="161"/>
      <c r="J203" s="36"/>
    </row>
    <row r="204" spans="2:10" s="120" customFormat="1" x14ac:dyDescent="0.25">
      <c r="B204" s="36"/>
      <c r="C204" s="31"/>
      <c r="D204" s="36"/>
      <c r="E204" s="36"/>
      <c r="F204" s="36"/>
      <c r="G204" s="51"/>
      <c r="H204" s="161"/>
      <c r="I204" s="161"/>
      <c r="J204" s="36"/>
    </row>
    <row r="205" spans="2:10" s="120" customFormat="1" x14ac:dyDescent="0.25">
      <c r="B205" s="36"/>
      <c r="C205" s="31"/>
      <c r="D205" s="36"/>
      <c r="E205" s="36"/>
      <c r="F205" s="36"/>
      <c r="G205" s="51"/>
      <c r="H205" s="161"/>
      <c r="I205" s="161"/>
      <c r="J205" s="36"/>
    </row>
    <row r="206" spans="2:10" s="120" customFormat="1" ht="15.75" thickBot="1" x14ac:dyDescent="0.3">
      <c r="B206" s="36"/>
      <c r="C206" s="31"/>
      <c r="D206" s="36"/>
      <c r="E206" s="36"/>
      <c r="F206" s="36"/>
      <c r="G206" s="51"/>
      <c r="H206" s="161"/>
      <c r="I206" s="161"/>
      <c r="J206" s="36"/>
    </row>
    <row r="207" spans="2:10" s="120" customFormat="1" x14ac:dyDescent="0.25">
      <c r="B207" s="97" t="s">
        <v>265</v>
      </c>
      <c r="C207" s="5" t="s">
        <v>266</v>
      </c>
      <c r="D207" s="6"/>
      <c r="E207" s="6"/>
      <c r="F207" s="6"/>
      <c r="G207" s="7"/>
      <c r="H207" s="7"/>
      <c r="I207" s="7"/>
      <c r="J207" s="7"/>
    </row>
    <row r="208" spans="2:10" s="120" customFormat="1" x14ac:dyDescent="0.25">
      <c r="B208" s="150"/>
      <c r="C208" s="5"/>
      <c r="D208" s="6"/>
      <c r="E208" s="6"/>
      <c r="F208" s="6"/>
      <c r="G208" s="7"/>
      <c r="H208" s="7"/>
      <c r="I208" s="7"/>
      <c r="J208" s="7"/>
    </row>
    <row r="209" spans="2:10" s="120" customFormat="1" x14ac:dyDescent="0.25">
      <c r="B209" s="151" t="s">
        <v>0</v>
      </c>
      <c r="C209" s="152" t="s">
        <v>1</v>
      </c>
      <c r="D209" s="153" t="s">
        <v>235</v>
      </c>
      <c r="E209" s="154" t="s">
        <v>2</v>
      </c>
      <c r="F209" s="153" t="s">
        <v>3</v>
      </c>
      <c r="G209" s="153" t="s">
        <v>4</v>
      </c>
      <c r="H209" s="153" t="s">
        <v>5</v>
      </c>
      <c r="I209" s="153" t="s">
        <v>236</v>
      </c>
      <c r="J209" s="153" t="s">
        <v>6</v>
      </c>
    </row>
    <row r="210" spans="2:10" s="120" customFormat="1" x14ac:dyDescent="0.25">
      <c r="B210" s="101">
        <v>3</v>
      </c>
      <c r="C210" s="121" t="s">
        <v>285</v>
      </c>
      <c r="D210" s="155"/>
      <c r="E210" s="154"/>
      <c r="F210" s="153"/>
      <c r="G210" s="153"/>
      <c r="H210" s="153"/>
      <c r="I210" s="155"/>
      <c r="J210" s="153"/>
    </row>
    <row r="211" spans="2:10" s="120" customFormat="1" x14ac:dyDescent="0.25">
      <c r="B211" s="28" t="s">
        <v>55</v>
      </c>
      <c r="C211" s="43" t="s">
        <v>70</v>
      </c>
      <c r="D211" s="35" t="s">
        <v>74</v>
      </c>
      <c r="E211" s="28">
        <v>16</v>
      </c>
      <c r="F211" s="28" t="s">
        <v>72</v>
      </c>
      <c r="G211" s="28" t="s">
        <v>73</v>
      </c>
      <c r="H211" s="49"/>
      <c r="I211" s="28">
        <v>12</v>
      </c>
      <c r="J211" s="29">
        <f>SUM(E211*H211*I211)</f>
        <v>0</v>
      </c>
    </row>
    <row r="212" spans="2:10" s="137" customFormat="1" x14ac:dyDescent="0.25">
      <c r="B212" s="28" t="s">
        <v>11</v>
      </c>
      <c r="C212" s="43" t="s">
        <v>70</v>
      </c>
      <c r="D212" s="35" t="s">
        <v>71</v>
      </c>
      <c r="E212" s="28">
        <v>8</v>
      </c>
      <c r="F212" s="28" t="s">
        <v>72</v>
      </c>
      <c r="G212" s="28" t="s">
        <v>73</v>
      </c>
      <c r="H212" s="49"/>
      <c r="I212" s="28">
        <v>12</v>
      </c>
      <c r="J212" s="29">
        <f t="shared" ref="J212:J228" si="11">SUM(E212*H212*I212)</f>
        <v>0</v>
      </c>
    </row>
    <row r="213" spans="2:10" s="137" customFormat="1" x14ac:dyDescent="0.25">
      <c r="B213" s="28" t="s">
        <v>15</v>
      </c>
      <c r="C213" s="43" t="s">
        <v>75</v>
      </c>
      <c r="D213" s="35" t="s">
        <v>74</v>
      </c>
      <c r="E213" s="28">
        <v>17</v>
      </c>
      <c r="F213" s="28" t="s">
        <v>72</v>
      </c>
      <c r="G213" s="28" t="s">
        <v>73</v>
      </c>
      <c r="H213" s="49"/>
      <c r="I213" s="28">
        <v>12</v>
      </c>
      <c r="J213" s="29">
        <f t="shared" si="11"/>
        <v>0</v>
      </c>
    </row>
    <row r="214" spans="2:10" s="137" customFormat="1" x14ac:dyDescent="0.25">
      <c r="B214" s="28" t="s">
        <v>17</v>
      </c>
      <c r="C214" s="43" t="s">
        <v>75</v>
      </c>
      <c r="D214" s="35" t="s">
        <v>71</v>
      </c>
      <c r="E214" s="28">
        <v>4</v>
      </c>
      <c r="F214" s="28" t="s">
        <v>72</v>
      </c>
      <c r="G214" s="28" t="s">
        <v>73</v>
      </c>
      <c r="H214" s="49"/>
      <c r="I214" s="28">
        <v>12</v>
      </c>
      <c r="J214" s="29">
        <f t="shared" si="11"/>
        <v>0</v>
      </c>
    </row>
    <row r="215" spans="2:10" s="137" customFormat="1" x14ac:dyDescent="0.25">
      <c r="B215" s="28" t="s">
        <v>19</v>
      </c>
      <c r="C215" s="43" t="s">
        <v>77</v>
      </c>
      <c r="D215" s="35" t="s">
        <v>71</v>
      </c>
      <c r="E215" s="28">
        <v>6</v>
      </c>
      <c r="F215" s="28" t="s">
        <v>72</v>
      </c>
      <c r="G215" s="28" t="s">
        <v>73</v>
      </c>
      <c r="H215" s="49"/>
      <c r="I215" s="28">
        <v>12</v>
      </c>
      <c r="J215" s="29">
        <f t="shared" si="11"/>
        <v>0</v>
      </c>
    </row>
    <row r="216" spans="2:10" s="137" customFormat="1" x14ac:dyDescent="0.25">
      <c r="B216" s="28" t="s">
        <v>23</v>
      </c>
      <c r="C216" s="43" t="s">
        <v>78</v>
      </c>
      <c r="D216" s="35" t="s">
        <v>74</v>
      </c>
      <c r="E216" s="28">
        <v>13</v>
      </c>
      <c r="F216" s="28" t="s">
        <v>72</v>
      </c>
      <c r="G216" s="28" t="s">
        <v>73</v>
      </c>
      <c r="H216" s="49"/>
      <c r="I216" s="28">
        <v>12</v>
      </c>
      <c r="J216" s="29">
        <f t="shared" si="11"/>
        <v>0</v>
      </c>
    </row>
    <row r="217" spans="2:10" s="137" customFormat="1" x14ac:dyDescent="0.25">
      <c r="B217" s="28" t="s">
        <v>252</v>
      </c>
      <c r="C217" s="43" t="s">
        <v>78</v>
      </c>
      <c r="D217" s="35" t="s">
        <v>71</v>
      </c>
      <c r="E217" s="28">
        <v>6</v>
      </c>
      <c r="F217" s="28" t="s">
        <v>72</v>
      </c>
      <c r="G217" s="28" t="s">
        <v>73</v>
      </c>
      <c r="H217" s="49"/>
      <c r="I217" s="28">
        <v>12</v>
      </c>
      <c r="J217" s="29">
        <f t="shared" si="11"/>
        <v>0</v>
      </c>
    </row>
    <row r="218" spans="2:10" s="137" customFormat="1" x14ac:dyDescent="0.25">
      <c r="B218" s="28" t="s">
        <v>29</v>
      </c>
      <c r="C218" s="43" t="s">
        <v>106</v>
      </c>
      <c r="D218" s="35" t="s">
        <v>107</v>
      </c>
      <c r="E218" s="28">
        <v>2</v>
      </c>
      <c r="F218" s="28" t="s">
        <v>72</v>
      </c>
      <c r="G218" s="28" t="s">
        <v>84</v>
      </c>
      <c r="H218" s="49"/>
      <c r="I218" s="28">
        <v>4</v>
      </c>
      <c r="J218" s="29">
        <f t="shared" si="11"/>
        <v>0</v>
      </c>
    </row>
    <row r="219" spans="2:10" s="137" customFormat="1" x14ac:dyDescent="0.25">
      <c r="B219" s="28" t="s">
        <v>362</v>
      </c>
      <c r="C219" s="43" t="s">
        <v>108</v>
      </c>
      <c r="D219" s="35" t="s">
        <v>107</v>
      </c>
      <c r="E219" s="28">
        <v>2</v>
      </c>
      <c r="F219" s="28" t="s">
        <v>72</v>
      </c>
      <c r="G219" s="28" t="s">
        <v>84</v>
      </c>
      <c r="H219" s="49"/>
      <c r="I219" s="28">
        <v>4</v>
      </c>
      <c r="J219" s="29">
        <f t="shared" si="11"/>
        <v>0</v>
      </c>
    </row>
    <row r="220" spans="2:10" s="137" customFormat="1" x14ac:dyDescent="0.25">
      <c r="B220" s="28" t="s">
        <v>33</v>
      </c>
      <c r="C220" s="43" t="s">
        <v>110</v>
      </c>
      <c r="D220" s="35" t="s">
        <v>111</v>
      </c>
      <c r="E220" s="28">
        <v>3</v>
      </c>
      <c r="F220" s="28" t="s">
        <v>72</v>
      </c>
      <c r="G220" s="28" t="s">
        <v>84</v>
      </c>
      <c r="H220" s="49"/>
      <c r="I220" s="28">
        <v>4</v>
      </c>
      <c r="J220" s="29">
        <f t="shared" si="11"/>
        <v>0</v>
      </c>
    </row>
    <row r="221" spans="2:10" s="137" customFormat="1" x14ac:dyDescent="0.25">
      <c r="B221" s="28" t="s">
        <v>36</v>
      </c>
      <c r="C221" s="43" t="s">
        <v>112</v>
      </c>
      <c r="D221" s="35" t="s">
        <v>109</v>
      </c>
      <c r="E221" s="28">
        <v>2</v>
      </c>
      <c r="F221" s="28" t="s">
        <v>72</v>
      </c>
      <c r="G221" s="28" t="s">
        <v>84</v>
      </c>
      <c r="H221" s="49"/>
      <c r="I221" s="28">
        <v>4</v>
      </c>
      <c r="J221" s="29">
        <f t="shared" si="11"/>
        <v>0</v>
      </c>
    </row>
    <row r="222" spans="2:10" s="137" customFormat="1" x14ac:dyDescent="0.25">
      <c r="B222" s="28" t="s">
        <v>39</v>
      </c>
      <c r="C222" s="43" t="s">
        <v>113</v>
      </c>
      <c r="D222" s="35" t="s">
        <v>88</v>
      </c>
      <c r="E222" s="28">
        <v>1</v>
      </c>
      <c r="F222" s="28" t="s">
        <v>72</v>
      </c>
      <c r="G222" s="28" t="s">
        <v>84</v>
      </c>
      <c r="H222" s="49"/>
      <c r="I222" s="28">
        <v>4</v>
      </c>
      <c r="J222" s="29">
        <f t="shared" si="11"/>
        <v>0</v>
      </c>
    </row>
    <row r="223" spans="2:10" s="137" customFormat="1" x14ac:dyDescent="0.25">
      <c r="B223" s="28" t="s">
        <v>181</v>
      </c>
      <c r="C223" s="43" t="s">
        <v>114</v>
      </c>
      <c r="D223" s="35" t="s">
        <v>115</v>
      </c>
      <c r="E223" s="28">
        <v>4</v>
      </c>
      <c r="F223" s="28" t="s">
        <v>72</v>
      </c>
      <c r="G223" s="28" t="s">
        <v>84</v>
      </c>
      <c r="H223" s="49"/>
      <c r="I223" s="28">
        <v>4</v>
      </c>
      <c r="J223" s="29">
        <f t="shared" si="11"/>
        <v>0</v>
      </c>
    </row>
    <row r="224" spans="2:10" s="137" customFormat="1" x14ac:dyDescent="0.25">
      <c r="B224" s="28" t="s">
        <v>221</v>
      </c>
      <c r="C224" s="43" t="s">
        <v>116</v>
      </c>
      <c r="D224" s="35" t="s">
        <v>117</v>
      </c>
      <c r="E224" s="28">
        <v>32</v>
      </c>
      <c r="F224" s="28" t="s">
        <v>98</v>
      </c>
      <c r="G224" s="28" t="s">
        <v>84</v>
      </c>
      <c r="H224" s="49"/>
      <c r="I224" s="28">
        <v>4</v>
      </c>
      <c r="J224" s="29">
        <f t="shared" si="11"/>
        <v>0</v>
      </c>
    </row>
    <row r="225" spans="2:10" s="137" customFormat="1" ht="14.45" customHeight="1" x14ac:dyDescent="0.25">
      <c r="B225" s="28" t="s">
        <v>231</v>
      </c>
      <c r="C225" s="43" t="s">
        <v>118</v>
      </c>
      <c r="D225" s="35" t="s">
        <v>119</v>
      </c>
      <c r="E225" s="28">
        <v>1</v>
      </c>
      <c r="F225" s="28" t="s">
        <v>72</v>
      </c>
      <c r="G225" s="28" t="s">
        <v>84</v>
      </c>
      <c r="H225" s="49"/>
      <c r="I225" s="28">
        <v>4</v>
      </c>
      <c r="J225" s="29">
        <f t="shared" si="11"/>
        <v>0</v>
      </c>
    </row>
    <row r="226" spans="2:10" s="137" customFormat="1" ht="15" customHeight="1" x14ac:dyDescent="0.25">
      <c r="B226" s="28" t="s">
        <v>232</v>
      </c>
      <c r="C226" s="43" t="s">
        <v>120</v>
      </c>
      <c r="D226" s="35" t="s">
        <v>121</v>
      </c>
      <c r="E226" s="28">
        <v>8</v>
      </c>
      <c r="F226" s="28" t="s">
        <v>86</v>
      </c>
      <c r="G226" s="28" t="s">
        <v>84</v>
      </c>
      <c r="H226" s="49"/>
      <c r="I226" s="28">
        <v>4</v>
      </c>
      <c r="J226" s="29">
        <f t="shared" si="11"/>
        <v>0</v>
      </c>
    </row>
    <row r="227" spans="2:10" s="137" customFormat="1" x14ac:dyDescent="0.25">
      <c r="B227" s="28" t="s">
        <v>233</v>
      </c>
      <c r="C227" s="43" t="s">
        <v>124</v>
      </c>
      <c r="D227" s="35" t="s">
        <v>125</v>
      </c>
      <c r="E227" s="28">
        <v>8</v>
      </c>
      <c r="F227" s="28" t="s">
        <v>98</v>
      </c>
      <c r="G227" s="28" t="s">
        <v>10</v>
      </c>
      <c r="H227" s="49"/>
      <c r="I227" s="28">
        <v>12</v>
      </c>
      <c r="J227" s="29">
        <f t="shared" si="11"/>
        <v>0</v>
      </c>
    </row>
    <row r="228" spans="2:10" s="137" customFormat="1" x14ac:dyDescent="0.25">
      <c r="B228" s="28" t="s">
        <v>234</v>
      </c>
      <c r="C228" s="43" t="s">
        <v>124</v>
      </c>
      <c r="D228" s="35" t="s">
        <v>126</v>
      </c>
      <c r="E228" s="28">
        <v>2</v>
      </c>
      <c r="F228" s="28" t="s">
        <v>86</v>
      </c>
      <c r="G228" s="28" t="s">
        <v>10</v>
      </c>
      <c r="H228" s="49"/>
      <c r="I228" s="28">
        <v>12</v>
      </c>
      <c r="J228" s="29">
        <f t="shared" si="11"/>
        <v>0</v>
      </c>
    </row>
    <row r="229" spans="2:10" s="137" customFormat="1" ht="15.75" thickBot="1" x14ac:dyDescent="0.3">
      <c r="B229" s="36"/>
      <c r="C229" s="36"/>
      <c r="D229" s="36"/>
      <c r="E229" s="41"/>
      <c r="F229" s="31"/>
      <c r="G229" s="146" t="s">
        <v>288</v>
      </c>
      <c r="H229" s="147"/>
      <c r="I229" s="147"/>
      <c r="J229" s="164">
        <f>SUM(J211:J228)</f>
        <v>0</v>
      </c>
    </row>
    <row r="230" spans="2:10" s="137" customFormat="1" x14ac:dyDescent="0.25">
      <c r="B230" s="36"/>
      <c r="C230" s="36"/>
      <c r="D230" s="36"/>
      <c r="E230" s="41"/>
      <c r="F230" s="31"/>
      <c r="G230" s="36"/>
      <c r="H230" s="36"/>
      <c r="I230" s="36"/>
      <c r="J230" s="36"/>
    </row>
    <row r="231" spans="2:10" s="120" customFormat="1" x14ac:dyDescent="0.25">
      <c r="B231" s="36"/>
      <c r="C231" s="36"/>
      <c r="D231" s="36"/>
      <c r="E231" s="41"/>
      <c r="F231" s="31"/>
      <c r="G231" s="50" t="s">
        <v>287</v>
      </c>
      <c r="H231" s="124"/>
      <c r="I231" s="124"/>
      <c r="J231" s="123">
        <f>SUM(J190+J199+J229)</f>
        <v>0</v>
      </c>
    </row>
    <row r="232" spans="2:10" s="120" customFormat="1" x14ac:dyDescent="0.25">
      <c r="B232" s="36"/>
      <c r="C232" s="36"/>
      <c r="D232" s="36"/>
      <c r="E232" s="41"/>
      <c r="F232" s="31"/>
      <c r="G232" s="36"/>
      <c r="H232" s="36"/>
      <c r="I232" s="36"/>
      <c r="J232" s="36"/>
    </row>
    <row r="233" spans="2:10" s="120" customFormat="1" ht="24" thickBot="1" x14ac:dyDescent="0.3">
      <c r="B233" s="130" t="s">
        <v>286</v>
      </c>
      <c r="C233" s="131" t="s">
        <v>289</v>
      </c>
      <c r="D233" s="165"/>
      <c r="E233" s="165"/>
      <c r="F233" s="165"/>
      <c r="G233" s="165"/>
      <c r="H233" s="165"/>
      <c r="I233" s="165"/>
      <c r="J233" s="165"/>
    </row>
    <row r="234" spans="2:10" s="120" customFormat="1" x14ac:dyDescent="0.25">
      <c r="B234" s="111" t="s">
        <v>55</v>
      </c>
      <c r="C234" s="112" t="s">
        <v>140</v>
      </c>
      <c r="D234" s="113" t="s">
        <v>141</v>
      </c>
      <c r="E234" s="111">
        <v>4</v>
      </c>
      <c r="F234" s="111" t="s">
        <v>98</v>
      </c>
      <c r="G234" s="111" t="s">
        <v>10</v>
      </c>
      <c r="H234" s="166"/>
      <c r="I234" s="111">
        <v>12</v>
      </c>
      <c r="J234" s="114">
        <f>SUM(E234*H234*I234)</f>
        <v>0</v>
      </c>
    </row>
    <row r="235" spans="2:10" s="120" customFormat="1" x14ac:dyDescent="0.25">
      <c r="B235" s="28" t="s">
        <v>11</v>
      </c>
      <c r="C235" s="43" t="s">
        <v>140</v>
      </c>
      <c r="D235" s="35" t="s">
        <v>142</v>
      </c>
      <c r="E235" s="28">
        <v>1</v>
      </c>
      <c r="F235" s="28" t="s">
        <v>98</v>
      </c>
      <c r="G235" s="28" t="s">
        <v>10</v>
      </c>
      <c r="H235" s="49"/>
      <c r="I235" s="28">
        <v>12</v>
      </c>
      <c r="J235" s="29">
        <f t="shared" ref="J235:J238" si="12">SUM(E235*H235*I235)</f>
        <v>0</v>
      </c>
    </row>
    <row r="236" spans="2:10" s="120" customFormat="1" x14ac:dyDescent="0.25">
      <c r="B236" s="28" t="s">
        <v>15</v>
      </c>
      <c r="C236" s="43" t="s">
        <v>140</v>
      </c>
      <c r="D236" s="35" t="s">
        <v>143</v>
      </c>
      <c r="E236" s="28">
        <v>1</v>
      </c>
      <c r="F236" s="28" t="s">
        <v>86</v>
      </c>
      <c r="G236" s="28" t="s">
        <v>10</v>
      </c>
      <c r="H236" s="49"/>
      <c r="I236" s="28">
        <v>12</v>
      </c>
      <c r="J236" s="29">
        <f t="shared" si="12"/>
        <v>0</v>
      </c>
    </row>
    <row r="237" spans="2:10" s="120" customFormat="1" x14ac:dyDescent="0.25">
      <c r="B237" s="28" t="s">
        <v>17</v>
      </c>
      <c r="C237" s="43" t="s">
        <v>144</v>
      </c>
      <c r="D237" s="35" t="s">
        <v>145</v>
      </c>
      <c r="E237" s="28">
        <v>4</v>
      </c>
      <c r="F237" s="28" t="s">
        <v>98</v>
      </c>
      <c r="G237" s="28" t="s">
        <v>10</v>
      </c>
      <c r="H237" s="49"/>
      <c r="I237" s="28">
        <v>12</v>
      </c>
      <c r="J237" s="29">
        <f t="shared" si="12"/>
        <v>0</v>
      </c>
    </row>
    <row r="238" spans="2:10" s="120" customFormat="1" x14ac:dyDescent="0.25">
      <c r="B238" s="28" t="s">
        <v>19</v>
      </c>
      <c r="C238" s="43" t="s">
        <v>144</v>
      </c>
      <c r="D238" s="35" t="s">
        <v>146</v>
      </c>
      <c r="E238" s="28">
        <v>2</v>
      </c>
      <c r="F238" s="28" t="s">
        <v>86</v>
      </c>
      <c r="G238" s="28" t="s">
        <v>10</v>
      </c>
      <c r="H238" s="49"/>
      <c r="I238" s="28">
        <v>12</v>
      </c>
      <c r="J238" s="29">
        <f t="shared" si="12"/>
        <v>0</v>
      </c>
    </row>
    <row r="239" spans="2:10" s="120" customFormat="1" x14ac:dyDescent="0.25">
      <c r="B239" s="36"/>
      <c r="C239" s="36"/>
      <c r="D239" s="36"/>
      <c r="E239" s="41"/>
      <c r="F239" s="31"/>
      <c r="G239" s="146" t="s">
        <v>290</v>
      </c>
      <c r="H239" s="147"/>
      <c r="I239" s="147"/>
      <c r="J239" s="49">
        <f>SUM(J234:J238)</f>
        <v>0</v>
      </c>
    </row>
    <row r="240" spans="2:10" s="120" customFormat="1" x14ac:dyDescent="0.25">
      <c r="B240" s="36"/>
      <c r="C240" s="36"/>
      <c r="D240" s="36"/>
      <c r="E240" s="41"/>
      <c r="F240" s="31"/>
      <c r="G240" s="36"/>
      <c r="H240" s="36"/>
      <c r="I240" s="36"/>
      <c r="J240" s="36"/>
    </row>
    <row r="241" spans="1:12" s="120" customFormat="1" ht="24" thickBot="1" x14ac:dyDescent="0.3">
      <c r="B241" s="167" t="s">
        <v>291</v>
      </c>
      <c r="C241" s="131" t="s">
        <v>147</v>
      </c>
      <c r="D241" s="165"/>
      <c r="E241" s="165"/>
      <c r="F241" s="165"/>
      <c r="G241" s="165"/>
      <c r="H241" s="165"/>
      <c r="I241" s="165"/>
      <c r="J241" s="165"/>
    </row>
    <row r="242" spans="1:12" s="120" customFormat="1" x14ac:dyDescent="0.25">
      <c r="B242" s="111"/>
      <c r="C242" s="112" t="s">
        <v>148</v>
      </c>
      <c r="D242" s="113" t="s">
        <v>149</v>
      </c>
      <c r="E242" s="111">
        <v>2</v>
      </c>
      <c r="F242" s="111" t="s">
        <v>14</v>
      </c>
      <c r="G242" s="111" t="s">
        <v>10</v>
      </c>
      <c r="H242" s="166"/>
      <c r="I242" s="111">
        <v>12</v>
      </c>
      <c r="J242" s="114">
        <f>SUM(E242*H242*I242)</f>
        <v>0</v>
      </c>
    </row>
    <row r="243" spans="1:12" s="120" customFormat="1" ht="15.75" thickBot="1" x14ac:dyDescent="0.3">
      <c r="B243" s="36"/>
      <c r="C243" s="36"/>
      <c r="D243" s="36"/>
      <c r="E243" s="41"/>
      <c r="F243" s="31"/>
      <c r="G243" s="146" t="s">
        <v>294</v>
      </c>
      <c r="H243" s="147"/>
      <c r="I243" s="147"/>
      <c r="J243" s="164">
        <f>SUM(J242)</f>
        <v>0</v>
      </c>
    </row>
    <row r="244" spans="1:12" s="120" customFormat="1" x14ac:dyDescent="0.25">
      <c r="B244" s="36"/>
      <c r="C244" s="36"/>
      <c r="D244" s="36"/>
      <c r="E244" s="41"/>
      <c r="F244" s="31"/>
      <c r="G244" s="36"/>
      <c r="H244" s="36"/>
      <c r="I244" s="36"/>
      <c r="J244" s="36"/>
    </row>
    <row r="245" spans="1:12" s="120" customFormat="1" ht="24" thickBot="1" x14ac:dyDescent="0.3">
      <c r="B245" s="168" t="s">
        <v>292</v>
      </c>
      <c r="C245" s="131" t="s">
        <v>150</v>
      </c>
      <c r="D245" s="165"/>
      <c r="E245" s="165"/>
      <c r="F245" s="165"/>
      <c r="G245" s="165"/>
      <c r="H245" s="165"/>
      <c r="I245" s="165"/>
      <c r="J245" s="165"/>
    </row>
    <row r="246" spans="1:12" s="120" customFormat="1" x14ac:dyDescent="0.25">
      <c r="B246" s="28" t="s">
        <v>55</v>
      </c>
      <c r="C246" s="28" t="s">
        <v>151</v>
      </c>
      <c r="D246" s="35" t="s">
        <v>107</v>
      </c>
      <c r="E246" s="28">
        <v>4</v>
      </c>
      <c r="F246" s="28" t="s">
        <v>72</v>
      </c>
      <c r="G246" s="28" t="s">
        <v>10</v>
      </c>
      <c r="H246" s="169"/>
      <c r="I246" s="28">
        <v>12</v>
      </c>
      <c r="J246" s="29">
        <f>SUM(E246*H246*I246)</f>
        <v>0</v>
      </c>
    </row>
    <row r="247" spans="1:12" s="120" customFormat="1" x14ac:dyDescent="0.25">
      <c r="B247" s="28" t="s">
        <v>11</v>
      </c>
      <c r="C247" s="28" t="s">
        <v>151</v>
      </c>
      <c r="D247" s="35" t="s">
        <v>152</v>
      </c>
      <c r="E247" s="28">
        <v>8</v>
      </c>
      <c r="F247" s="28" t="s">
        <v>72</v>
      </c>
      <c r="G247" s="28" t="s">
        <v>10</v>
      </c>
      <c r="H247" s="169"/>
      <c r="I247" s="28">
        <v>12</v>
      </c>
      <c r="J247" s="29">
        <f t="shared" ref="J247:J249" si="13">SUM(E247*H247*I247)</f>
        <v>0</v>
      </c>
    </row>
    <row r="248" spans="1:12" s="120" customFormat="1" x14ac:dyDescent="0.25">
      <c r="B248" s="28" t="s">
        <v>15</v>
      </c>
      <c r="C248" s="28" t="s">
        <v>151</v>
      </c>
      <c r="D248" s="35" t="s">
        <v>95</v>
      </c>
      <c r="E248" s="28">
        <v>12</v>
      </c>
      <c r="F248" s="28" t="s">
        <v>72</v>
      </c>
      <c r="G248" s="28" t="s">
        <v>10</v>
      </c>
      <c r="H248" s="169"/>
      <c r="I248" s="28">
        <v>12</v>
      </c>
      <c r="J248" s="29">
        <f t="shared" si="13"/>
        <v>0</v>
      </c>
    </row>
    <row r="249" spans="1:12" s="120" customFormat="1" x14ac:dyDescent="0.25">
      <c r="B249" s="28" t="s">
        <v>17</v>
      </c>
      <c r="C249" s="28" t="s">
        <v>151</v>
      </c>
      <c r="D249" s="35" t="s">
        <v>107</v>
      </c>
      <c r="E249" s="28">
        <v>2</v>
      </c>
      <c r="F249" s="28" t="s">
        <v>72</v>
      </c>
      <c r="G249" s="28" t="s">
        <v>10</v>
      </c>
      <c r="H249" s="169"/>
      <c r="I249" s="28">
        <v>12</v>
      </c>
      <c r="J249" s="29">
        <f t="shared" si="13"/>
        <v>0</v>
      </c>
    </row>
    <row r="250" spans="1:12" s="120" customFormat="1" x14ac:dyDescent="0.25">
      <c r="B250" s="170"/>
      <c r="C250" s="170"/>
      <c r="D250" s="170"/>
      <c r="E250" s="171"/>
      <c r="F250" s="172"/>
      <c r="G250" s="146" t="s">
        <v>295</v>
      </c>
      <c r="H250" s="147"/>
      <c r="I250" s="147"/>
      <c r="J250" s="173">
        <f>SUM(J246:J249)</f>
        <v>0</v>
      </c>
    </row>
    <row r="251" spans="1:12" s="120" customFormat="1" x14ac:dyDescent="0.25">
      <c r="B251" s="170"/>
      <c r="C251" s="170"/>
      <c r="D251" s="170"/>
      <c r="E251" s="171"/>
      <c r="F251" s="172"/>
      <c r="G251" s="51"/>
      <c r="H251" s="161"/>
      <c r="I251" s="161"/>
      <c r="J251" s="170"/>
    </row>
    <row r="252" spans="1:12" s="137" customFormat="1" ht="15.75" thickBot="1" x14ac:dyDescent="0.3">
      <c r="B252" s="36"/>
      <c r="C252" s="36"/>
      <c r="D252" s="36"/>
      <c r="E252" s="41"/>
      <c r="F252" s="174"/>
      <c r="G252" s="175"/>
      <c r="H252" s="175"/>
      <c r="I252" s="176"/>
      <c r="J252" s="177"/>
    </row>
    <row r="253" spans="1:12" s="158" customFormat="1" ht="24" thickBot="1" x14ac:dyDescent="0.3">
      <c r="B253" s="178" t="s">
        <v>293</v>
      </c>
      <c r="C253" s="179" t="s">
        <v>299</v>
      </c>
      <c r="D253" s="180"/>
      <c r="E253" s="180"/>
      <c r="F253" s="180"/>
      <c r="G253" s="180"/>
      <c r="H253" s="180"/>
      <c r="I253" s="180"/>
      <c r="J253" s="180"/>
    </row>
    <row r="254" spans="1:12" s="181" customFormat="1" x14ac:dyDescent="0.25">
      <c r="A254" s="89"/>
      <c r="B254" s="28" t="s">
        <v>55</v>
      </c>
      <c r="C254" s="28" t="s">
        <v>301</v>
      </c>
      <c r="D254" s="35" t="s">
        <v>35</v>
      </c>
      <c r="E254" s="28">
        <v>8</v>
      </c>
      <c r="F254" s="28" t="s">
        <v>300</v>
      </c>
      <c r="G254" s="28" t="s">
        <v>10</v>
      </c>
      <c r="H254" s="169"/>
      <c r="I254" s="28">
        <v>12</v>
      </c>
      <c r="J254" s="114">
        <f>SUM(E254*H254*I254)</f>
        <v>0</v>
      </c>
      <c r="K254" s="8"/>
      <c r="L254" s="8"/>
    </row>
    <row r="255" spans="1:12" s="120" customFormat="1" x14ac:dyDescent="0.25">
      <c r="B255" s="28" t="s">
        <v>11</v>
      </c>
      <c r="C255" s="28" t="s">
        <v>302</v>
      </c>
      <c r="D255" s="35" t="s">
        <v>46</v>
      </c>
      <c r="E255" s="28">
        <v>6</v>
      </c>
      <c r="F255" s="28" t="s">
        <v>300</v>
      </c>
      <c r="G255" s="28" t="s">
        <v>10</v>
      </c>
      <c r="H255" s="169"/>
      <c r="I255" s="28">
        <v>12</v>
      </c>
      <c r="J255" s="29">
        <f t="shared" ref="J255:J286" si="14">SUM(E255*H255*I255)</f>
        <v>0</v>
      </c>
    </row>
    <row r="256" spans="1:12" s="120" customFormat="1" x14ac:dyDescent="0.25">
      <c r="B256" s="28" t="s">
        <v>15</v>
      </c>
      <c r="C256" s="28" t="s">
        <v>303</v>
      </c>
      <c r="D256" s="35" t="s">
        <v>304</v>
      </c>
      <c r="E256" s="28">
        <v>20</v>
      </c>
      <c r="F256" s="28" t="s">
        <v>300</v>
      </c>
      <c r="G256" s="28" t="s">
        <v>10</v>
      </c>
      <c r="H256" s="169"/>
      <c r="I256" s="28">
        <v>12</v>
      </c>
      <c r="J256" s="29">
        <f t="shared" si="14"/>
        <v>0</v>
      </c>
    </row>
    <row r="257" spans="2:10" s="120" customFormat="1" x14ac:dyDescent="0.25">
      <c r="B257" s="28" t="s">
        <v>17</v>
      </c>
      <c r="C257" s="28" t="s">
        <v>305</v>
      </c>
      <c r="D257" s="35" t="s">
        <v>162</v>
      </c>
      <c r="E257" s="28">
        <v>10</v>
      </c>
      <c r="F257" s="28" t="s">
        <v>300</v>
      </c>
      <c r="G257" s="28" t="s">
        <v>10</v>
      </c>
      <c r="H257" s="169"/>
      <c r="I257" s="28">
        <v>12</v>
      </c>
      <c r="J257" s="29">
        <f t="shared" si="14"/>
        <v>0</v>
      </c>
    </row>
    <row r="258" spans="2:10" s="159" customFormat="1" x14ac:dyDescent="0.25">
      <c r="B258" s="88" t="s">
        <v>19</v>
      </c>
      <c r="C258" s="88" t="s">
        <v>306</v>
      </c>
      <c r="D258" s="156" t="s">
        <v>35</v>
      </c>
      <c r="E258" s="88">
        <v>8</v>
      </c>
      <c r="F258" s="28" t="s">
        <v>300</v>
      </c>
      <c r="G258" s="28" t="s">
        <v>10</v>
      </c>
      <c r="H258" s="182"/>
      <c r="I258" s="28">
        <v>12</v>
      </c>
      <c r="J258" s="29">
        <f t="shared" si="14"/>
        <v>0</v>
      </c>
    </row>
    <row r="259" spans="2:10" s="120" customFormat="1" x14ac:dyDescent="0.25">
      <c r="B259" s="28" t="s">
        <v>23</v>
      </c>
      <c r="C259" s="183" t="s">
        <v>307</v>
      </c>
      <c r="D259" s="35" t="s">
        <v>308</v>
      </c>
      <c r="E259" s="28">
        <v>16</v>
      </c>
      <c r="F259" s="28" t="s">
        <v>300</v>
      </c>
      <c r="G259" s="28" t="s">
        <v>10</v>
      </c>
      <c r="H259" s="169"/>
      <c r="I259" s="28">
        <v>12</v>
      </c>
      <c r="J259" s="29">
        <f t="shared" si="14"/>
        <v>0</v>
      </c>
    </row>
    <row r="260" spans="2:10" s="120" customFormat="1" x14ac:dyDescent="0.25">
      <c r="B260" s="28" t="s">
        <v>252</v>
      </c>
      <c r="C260" s="183" t="s">
        <v>309</v>
      </c>
      <c r="D260" s="35" t="s">
        <v>310</v>
      </c>
      <c r="E260" s="28">
        <v>20</v>
      </c>
      <c r="F260" s="28" t="s">
        <v>311</v>
      </c>
      <c r="G260" s="28" t="s">
        <v>10</v>
      </c>
      <c r="H260" s="169"/>
      <c r="I260" s="28">
        <v>12</v>
      </c>
      <c r="J260" s="29">
        <f t="shared" si="14"/>
        <v>0</v>
      </c>
    </row>
    <row r="261" spans="2:10" s="120" customFormat="1" x14ac:dyDescent="0.25">
      <c r="B261" s="28" t="s">
        <v>29</v>
      </c>
      <c r="C261" s="183" t="s">
        <v>312</v>
      </c>
      <c r="D261" s="35" t="s">
        <v>46</v>
      </c>
      <c r="E261" s="28">
        <v>8</v>
      </c>
      <c r="F261" s="28" t="s">
        <v>300</v>
      </c>
      <c r="G261" s="28" t="s">
        <v>10</v>
      </c>
      <c r="H261" s="169"/>
      <c r="I261" s="28">
        <v>12</v>
      </c>
      <c r="J261" s="29">
        <f t="shared" si="14"/>
        <v>0</v>
      </c>
    </row>
    <row r="262" spans="2:10" s="120" customFormat="1" x14ac:dyDescent="0.25">
      <c r="B262" s="160" t="s">
        <v>216</v>
      </c>
      <c r="C262" s="183" t="s">
        <v>313</v>
      </c>
      <c r="D262" s="184" t="s">
        <v>314</v>
      </c>
      <c r="E262" s="28">
        <v>8</v>
      </c>
      <c r="F262" s="28" t="s">
        <v>300</v>
      </c>
      <c r="G262" s="28" t="s">
        <v>10</v>
      </c>
      <c r="H262" s="169"/>
      <c r="I262" s="28">
        <v>12</v>
      </c>
      <c r="J262" s="29">
        <f t="shared" si="14"/>
        <v>0</v>
      </c>
    </row>
    <row r="263" spans="2:10" s="120" customFormat="1" x14ac:dyDescent="0.25">
      <c r="B263" s="28" t="s">
        <v>33</v>
      </c>
      <c r="C263" s="185" t="s">
        <v>315</v>
      </c>
      <c r="D263" s="35" t="s">
        <v>59</v>
      </c>
      <c r="E263" s="28">
        <v>2</v>
      </c>
      <c r="F263" s="28" t="s">
        <v>300</v>
      </c>
      <c r="G263" s="28" t="s">
        <v>10</v>
      </c>
      <c r="H263" s="169"/>
      <c r="I263" s="28">
        <v>12</v>
      </c>
      <c r="J263" s="29">
        <f t="shared" si="14"/>
        <v>0</v>
      </c>
    </row>
    <row r="264" spans="2:10" s="120" customFormat="1" x14ac:dyDescent="0.25">
      <c r="B264" s="28" t="s">
        <v>36</v>
      </c>
      <c r="C264" s="185" t="s">
        <v>316</v>
      </c>
      <c r="D264" s="35" t="s">
        <v>42</v>
      </c>
      <c r="E264" s="28">
        <v>1</v>
      </c>
      <c r="F264" s="28" t="s">
        <v>300</v>
      </c>
      <c r="G264" s="28" t="s">
        <v>10</v>
      </c>
      <c r="H264" s="169"/>
      <c r="I264" s="28">
        <v>12</v>
      </c>
      <c r="J264" s="29">
        <f t="shared" si="14"/>
        <v>0</v>
      </c>
    </row>
    <row r="265" spans="2:10" s="120" customFormat="1" x14ac:dyDescent="0.25">
      <c r="B265" s="28" t="s">
        <v>39</v>
      </c>
      <c r="C265" s="185" t="s">
        <v>317</v>
      </c>
      <c r="D265" s="35" t="s">
        <v>59</v>
      </c>
      <c r="E265" s="28">
        <v>2</v>
      </c>
      <c r="F265" s="28" t="s">
        <v>300</v>
      </c>
      <c r="G265" s="28" t="s">
        <v>10</v>
      </c>
      <c r="H265" s="169"/>
      <c r="I265" s="28">
        <v>12</v>
      </c>
      <c r="J265" s="29">
        <f t="shared" si="14"/>
        <v>0</v>
      </c>
    </row>
    <row r="266" spans="2:10" s="120" customFormat="1" x14ac:dyDescent="0.25">
      <c r="B266" s="28" t="s">
        <v>181</v>
      </c>
      <c r="C266" s="185" t="s">
        <v>318</v>
      </c>
      <c r="D266" s="35" t="s">
        <v>42</v>
      </c>
      <c r="E266" s="28">
        <v>1</v>
      </c>
      <c r="F266" s="28" t="s">
        <v>300</v>
      </c>
      <c r="G266" s="28" t="s">
        <v>10</v>
      </c>
      <c r="H266" s="169"/>
      <c r="I266" s="28">
        <v>12</v>
      </c>
      <c r="J266" s="29">
        <f t="shared" si="14"/>
        <v>0</v>
      </c>
    </row>
    <row r="267" spans="2:10" s="120" customFormat="1" x14ac:dyDescent="0.25">
      <c r="B267" s="28" t="s">
        <v>221</v>
      </c>
      <c r="C267" s="185" t="s">
        <v>319</v>
      </c>
      <c r="D267" s="35" t="s">
        <v>59</v>
      </c>
      <c r="E267" s="28">
        <v>1</v>
      </c>
      <c r="F267" s="28" t="s">
        <v>300</v>
      </c>
      <c r="G267" s="28" t="s">
        <v>10</v>
      </c>
      <c r="H267" s="169"/>
      <c r="I267" s="28">
        <v>12</v>
      </c>
      <c r="J267" s="29">
        <f t="shared" si="14"/>
        <v>0</v>
      </c>
    </row>
    <row r="268" spans="2:10" s="120" customFormat="1" x14ac:dyDescent="0.25">
      <c r="B268" s="28" t="s">
        <v>231</v>
      </c>
      <c r="C268" s="185" t="s">
        <v>320</v>
      </c>
      <c r="D268" s="35" t="s">
        <v>42</v>
      </c>
      <c r="E268" s="28">
        <v>1</v>
      </c>
      <c r="F268" s="28" t="s">
        <v>300</v>
      </c>
      <c r="G268" s="28" t="s">
        <v>10</v>
      </c>
      <c r="H268" s="169"/>
      <c r="I268" s="28">
        <v>12</v>
      </c>
      <c r="J268" s="29">
        <f t="shared" si="14"/>
        <v>0</v>
      </c>
    </row>
    <row r="269" spans="2:10" s="120" customFormat="1" x14ac:dyDescent="0.25">
      <c r="B269" s="28" t="s">
        <v>232</v>
      </c>
      <c r="C269" s="185" t="s">
        <v>321</v>
      </c>
      <c r="D269" s="35" t="s">
        <v>59</v>
      </c>
      <c r="E269" s="28">
        <v>2</v>
      </c>
      <c r="F269" s="28" t="s">
        <v>300</v>
      </c>
      <c r="G269" s="28" t="s">
        <v>10</v>
      </c>
      <c r="H269" s="169"/>
      <c r="I269" s="28">
        <v>12</v>
      </c>
      <c r="J269" s="29">
        <f t="shared" si="14"/>
        <v>0</v>
      </c>
    </row>
    <row r="270" spans="2:10" s="120" customFormat="1" x14ac:dyDescent="0.25">
      <c r="B270" s="28" t="s">
        <v>233</v>
      </c>
      <c r="C270" s="185" t="s">
        <v>322</v>
      </c>
      <c r="D270" s="35" t="s">
        <v>42</v>
      </c>
      <c r="E270" s="28">
        <v>2</v>
      </c>
      <c r="F270" s="28" t="s">
        <v>300</v>
      </c>
      <c r="G270" s="28" t="s">
        <v>10</v>
      </c>
      <c r="H270" s="169"/>
      <c r="I270" s="28">
        <v>12</v>
      </c>
      <c r="J270" s="29">
        <f t="shared" si="14"/>
        <v>0</v>
      </c>
    </row>
    <row r="271" spans="2:10" s="120" customFormat="1" x14ac:dyDescent="0.25">
      <c r="B271" s="28" t="s">
        <v>234</v>
      </c>
      <c r="C271" s="185" t="s">
        <v>323</v>
      </c>
      <c r="D271" s="35" t="s">
        <v>59</v>
      </c>
      <c r="E271" s="28">
        <v>2</v>
      </c>
      <c r="F271" s="28" t="s">
        <v>300</v>
      </c>
      <c r="G271" s="28" t="s">
        <v>10</v>
      </c>
      <c r="H271" s="169"/>
      <c r="I271" s="28">
        <v>12</v>
      </c>
      <c r="J271" s="29">
        <f t="shared" si="14"/>
        <v>0</v>
      </c>
    </row>
    <row r="272" spans="2:10" s="120" customFormat="1" x14ac:dyDescent="0.25">
      <c r="B272" s="28" t="s">
        <v>268</v>
      </c>
      <c r="C272" s="185" t="s">
        <v>324</v>
      </c>
      <c r="D272" s="35" t="s">
        <v>42</v>
      </c>
      <c r="E272" s="28">
        <v>1</v>
      </c>
      <c r="F272" s="28" t="s">
        <v>300</v>
      </c>
      <c r="G272" s="28" t="s">
        <v>10</v>
      </c>
      <c r="H272" s="169"/>
      <c r="I272" s="28">
        <v>12</v>
      </c>
      <c r="J272" s="29">
        <f t="shared" si="14"/>
        <v>0</v>
      </c>
    </row>
    <row r="273" spans="2:10" s="120" customFormat="1" x14ac:dyDescent="0.25">
      <c r="B273" s="28" t="s">
        <v>269</v>
      </c>
      <c r="C273" s="185" t="s">
        <v>325</v>
      </c>
      <c r="D273" s="35" t="s">
        <v>326</v>
      </c>
      <c r="E273" s="28">
        <v>2</v>
      </c>
      <c r="F273" s="28" t="s">
        <v>300</v>
      </c>
      <c r="G273" s="28" t="s">
        <v>10</v>
      </c>
      <c r="H273" s="169"/>
      <c r="I273" s="28">
        <v>12</v>
      </c>
      <c r="J273" s="29">
        <f t="shared" si="14"/>
        <v>0</v>
      </c>
    </row>
    <row r="274" spans="2:10" s="120" customFormat="1" x14ac:dyDescent="0.25">
      <c r="B274" s="28" t="s">
        <v>270</v>
      </c>
      <c r="C274" s="185" t="s">
        <v>327</v>
      </c>
      <c r="D274" s="35" t="s">
        <v>326</v>
      </c>
      <c r="E274" s="28">
        <v>2</v>
      </c>
      <c r="F274" s="28" t="s">
        <v>300</v>
      </c>
      <c r="G274" s="28" t="s">
        <v>10</v>
      </c>
      <c r="H274" s="169"/>
      <c r="I274" s="28">
        <v>12</v>
      </c>
      <c r="J274" s="29">
        <f t="shared" si="14"/>
        <v>0</v>
      </c>
    </row>
    <row r="275" spans="2:10" s="120" customFormat="1" x14ac:dyDescent="0.25">
      <c r="B275" s="28" t="s">
        <v>271</v>
      </c>
      <c r="C275" s="185" t="s">
        <v>328</v>
      </c>
      <c r="D275" s="35" t="s">
        <v>326</v>
      </c>
      <c r="E275" s="28">
        <v>2</v>
      </c>
      <c r="F275" s="28" t="s">
        <v>300</v>
      </c>
      <c r="G275" s="28" t="s">
        <v>10</v>
      </c>
      <c r="H275" s="169"/>
      <c r="I275" s="28">
        <v>12</v>
      </c>
      <c r="J275" s="29">
        <f t="shared" si="14"/>
        <v>0</v>
      </c>
    </row>
    <row r="276" spans="2:10" s="120" customFormat="1" x14ac:dyDescent="0.25">
      <c r="B276" s="28" t="s">
        <v>272</v>
      </c>
      <c r="C276" s="185" t="s">
        <v>329</v>
      </c>
      <c r="D276" s="35" t="s">
        <v>35</v>
      </c>
      <c r="E276" s="28">
        <v>2</v>
      </c>
      <c r="F276" s="28" t="s">
        <v>300</v>
      </c>
      <c r="G276" s="28" t="s">
        <v>10</v>
      </c>
      <c r="H276" s="169"/>
      <c r="I276" s="28">
        <v>12</v>
      </c>
      <c r="J276" s="29">
        <f t="shared" si="14"/>
        <v>0</v>
      </c>
    </row>
    <row r="277" spans="2:10" s="120" customFormat="1" ht="15.75" thickBot="1" x14ac:dyDescent="0.3">
      <c r="B277" s="28" t="s">
        <v>273</v>
      </c>
      <c r="C277" s="186" t="s">
        <v>330</v>
      </c>
      <c r="D277" s="35" t="s">
        <v>35</v>
      </c>
      <c r="E277" s="28">
        <v>2</v>
      </c>
      <c r="F277" s="28" t="s">
        <v>300</v>
      </c>
      <c r="G277" s="28" t="s">
        <v>10</v>
      </c>
      <c r="H277" s="169"/>
      <c r="I277" s="28">
        <v>12</v>
      </c>
      <c r="J277" s="29">
        <f t="shared" si="14"/>
        <v>0</v>
      </c>
    </row>
    <row r="278" spans="2:10" s="120" customFormat="1" x14ac:dyDescent="0.25">
      <c r="B278" s="28" t="s">
        <v>274</v>
      </c>
      <c r="C278" s="185" t="s">
        <v>331</v>
      </c>
      <c r="D278" s="35" t="s">
        <v>35</v>
      </c>
      <c r="E278" s="28">
        <v>2</v>
      </c>
      <c r="F278" s="28" t="s">
        <v>300</v>
      </c>
      <c r="G278" s="28" t="s">
        <v>10</v>
      </c>
      <c r="H278" s="169"/>
      <c r="I278" s="28">
        <v>12</v>
      </c>
      <c r="J278" s="29">
        <f t="shared" si="14"/>
        <v>0</v>
      </c>
    </row>
    <row r="279" spans="2:10" s="120" customFormat="1" x14ac:dyDescent="0.25">
      <c r="B279" s="28" t="s">
        <v>275</v>
      </c>
      <c r="C279" s="185" t="s">
        <v>332</v>
      </c>
      <c r="D279" s="35" t="s">
        <v>59</v>
      </c>
      <c r="E279" s="28">
        <v>1</v>
      </c>
      <c r="F279" s="28" t="s">
        <v>300</v>
      </c>
      <c r="G279" s="28" t="s">
        <v>10</v>
      </c>
      <c r="H279" s="169"/>
      <c r="I279" s="28">
        <v>12</v>
      </c>
      <c r="J279" s="29">
        <f t="shared" si="14"/>
        <v>0</v>
      </c>
    </row>
    <row r="280" spans="2:10" s="120" customFormat="1" x14ac:dyDescent="0.25">
      <c r="B280" s="28" t="s">
        <v>276</v>
      </c>
      <c r="C280" s="185" t="s">
        <v>333</v>
      </c>
      <c r="D280" s="35" t="s">
        <v>59</v>
      </c>
      <c r="E280" s="28">
        <v>1</v>
      </c>
      <c r="F280" s="28" t="s">
        <v>300</v>
      </c>
      <c r="G280" s="28" t="s">
        <v>10</v>
      </c>
      <c r="H280" s="169"/>
      <c r="I280" s="28">
        <v>12</v>
      </c>
      <c r="J280" s="29">
        <f t="shared" si="14"/>
        <v>0</v>
      </c>
    </row>
    <row r="281" spans="2:10" s="120" customFormat="1" x14ac:dyDescent="0.25">
      <c r="B281" s="28" t="s">
        <v>277</v>
      </c>
      <c r="C281" s="185" t="s">
        <v>334</v>
      </c>
      <c r="D281" s="35" t="s">
        <v>42</v>
      </c>
      <c r="E281" s="28">
        <v>1</v>
      </c>
      <c r="F281" s="28" t="s">
        <v>300</v>
      </c>
      <c r="G281" s="28" t="s">
        <v>10</v>
      </c>
      <c r="H281" s="169"/>
      <c r="I281" s="28">
        <v>12</v>
      </c>
      <c r="J281" s="29">
        <f t="shared" si="14"/>
        <v>0</v>
      </c>
    </row>
    <row r="282" spans="2:10" s="120" customFormat="1" x14ac:dyDescent="0.25">
      <c r="B282" s="28" t="s">
        <v>278</v>
      </c>
      <c r="C282" s="185" t="s">
        <v>335</v>
      </c>
      <c r="D282" s="35" t="s">
        <v>326</v>
      </c>
      <c r="E282" s="28">
        <v>2</v>
      </c>
      <c r="F282" s="28" t="s">
        <v>300</v>
      </c>
      <c r="G282" s="28" t="s">
        <v>10</v>
      </c>
      <c r="H282" s="169"/>
      <c r="I282" s="28">
        <v>12</v>
      </c>
      <c r="J282" s="29">
        <f t="shared" si="14"/>
        <v>0</v>
      </c>
    </row>
    <row r="283" spans="2:10" s="120" customFormat="1" x14ac:dyDescent="0.25">
      <c r="B283" s="28" t="s">
        <v>279</v>
      </c>
      <c r="C283" s="185" t="s">
        <v>336</v>
      </c>
      <c r="D283" s="35" t="s">
        <v>326</v>
      </c>
      <c r="E283" s="28">
        <v>2</v>
      </c>
      <c r="F283" s="28" t="s">
        <v>300</v>
      </c>
      <c r="G283" s="28" t="s">
        <v>10</v>
      </c>
      <c r="H283" s="169"/>
      <c r="I283" s="28">
        <v>12</v>
      </c>
      <c r="J283" s="29">
        <f t="shared" si="14"/>
        <v>0</v>
      </c>
    </row>
    <row r="284" spans="2:10" s="120" customFormat="1" x14ac:dyDescent="0.25">
      <c r="B284" s="28" t="s">
        <v>280</v>
      </c>
      <c r="C284" s="185" t="s">
        <v>337</v>
      </c>
      <c r="D284" s="35" t="s">
        <v>308</v>
      </c>
      <c r="E284" s="28">
        <v>2</v>
      </c>
      <c r="F284" s="28" t="s">
        <v>300</v>
      </c>
      <c r="G284" s="28" t="s">
        <v>10</v>
      </c>
      <c r="H284" s="169"/>
      <c r="I284" s="28">
        <v>12</v>
      </c>
      <c r="J284" s="29">
        <f t="shared" si="14"/>
        <v>0</v>
      </c>
    </row>
    <row r="285" spans="2:10" s="137" customFormat="1" x14ac:dyDescent="0.25">
      <c r="B285" s="88" t="s">
        <v>281</v>
      </c>
      <c r="C285" s="185" t="s">
        <v>339</v>
      </c>
      <c r="D285" s="156"/>
      <c r="E285" s="88">
        <v>2</v>
      </c>
      <c r="F285" s="28" t="s">
        <v>338</v>
      </c>
      <c r="G285" s="28" t="s">
        <v>10</v>
      </c>
      <c r="H285" s="182"/>
      <c r="I285" s="28">
        <v>12</v>
      </c>
      <c r="J285" s="29">
        <f t="shared" si="14"/>
        <v>0</v>
      </c>
    </row>
    <row r="286" spans="2:10" s="159" customFormat="1" x14ac:dyDescent="0.25">
      <c r="B286" s="88" t="s">
        <v>282</v>
      </c>
      <c r="C286" s="88" t="s">
        <v>366</v>
      </c>
      <c r="D286" s="88" t="s">
        <v>157</v>
      </c>
      <c r="E286" s="82">
        <v>9</v>
      </c>
      <c r="F286" s="156" t="s">
        <v>340</v>
      </c>
      <c r="G286" s="88" t="s">
        <v>344</v>
      </c>
      <c r="H286" s="157"/>
      <c r="I286" s="88">
        <v>1</v>
      </c>
      <c r="J286" s="187">
        <f t="shared" si="14"/>
        <v>0</v>
      </c>
    </row>
    <row r="287" spans="2:10" s="120" customFormat="1" x14ac:dyDescent="0.25">
      <c r="B287" s="170"/>
      <c r="C287" s="170"/>
      <c r="D287" s="170"/>
      <c r="E287" s="171"/>
      <c r="F287" s="172"/>
      <c r="G287" s="146" t="s">
        <v>363</v>
      </c>
      <c r="H287" s="147"/>
      <c r="I287" s="147"/>
      <c r="J287" s="29">
        <f>SUM(J254:J286)</f>
        <v>0</v>
      </c>
    </row>
    <row r="288" spans="2:10" s="120" customFormat="1" x14ac:dyDescent="0.25">
      <c r="B288" s="8"/>
      <c r="C288" s="8"/>
      <c r="D288" s="8"/>
      <c r="E288" s="8"/>
      <c r="F288" s="8"/>
      <c r="G288" s="8"/>
      <c r="H288" s="8"/>
      <c r="I288" s="8"/>
      <c r="J288" s="8"/>
    </row>
    <row r="289" spans="2:10" s="120" customFormat="1" ht="15.75" thickBot="1" x14ac:dyDescent="0.3">
      <c r="B289" s="8"/>
      <c r="C289" s="8"/>
      <c r="D289" s="8"/>
      <c r="E289" s="8"/>
      <c r="F289" s="8"/>
      <c r="G289" s="8"/>
      <c r="H289" s="8"/>
      <c r="I289" s="8"/>
      <c r="J289" s="8"/>
    </row>
    <row r="290" spans="2:10" s="159" customFormat="1" ht="24" thickBot="1" x14ac:dyDescent="0.3">
      <c r="B290" s="188" t="s">
        <v>298</v>
      </c>
      <c r="C290" s="189" t="s">
        <v>342</v>
      </c>
      <c r="D290" s="190"/>
      <c r="E290" s="190"/>
      <c r="F290" s="190"/>
      <c r="G290" s="190"/>
      <c r="H290" s="190"/>
      <c r="I290" s="190"/>
      <c r="J290" s="191"/>
    </row>
    <row r="291" spans="2:10" s="120" customFormat="1" ht="30" x14ac:dyDescent="0.25">
      <c r="B291" s="111" t="s">
        <v>55</v>
      </c>
      <c r="C291" s="192" t="s">
        <v>367</v>
      </c>
      <c r="D291" s="113" t="s">
        <v>343</v>
      </c>
      <c r="E291" s="111">
        <v>16</v>
      </c>
      <c r="F291" s="111" t="s">
        <v>300</v>
      </c>
      <c r="G291" s="111" t="s">
        <v>344</v>
      </c>
      <c r="H291" s="166"/>
      <c r="I291" s="111">
        <v>1</v>
      </c>
      <c r="J291" s="114">
        <f>SUM(E291*H291*I291)</f>
        <v>0</v>
      </c>
    </row>
    <row r="292" spans="2:10" x14ac:dyDescent="0.25">
      <c r="B292" s="28" t="s">
        <v>11</v>
      </c>
      <c r="C292" s="43" t="s">
        <v>345</v>
      </c>
      <c r="D292" s="35" t="s">
        <v>346</v>
      </c>
      <c r="E292" s="28">
        <v>1</v>
      </c>
      <c r="F292" s="28" t="s">
        <v>300</v>
      </c>
      <c r="G292" s="28" t="s">
        <v>344</v>
      </c>
      <c r="H292" s="49"/>
      <c r="I292" s="28">
        <v>1</v>
      </c>
      <c r="J292" s="29">
        <f t="shared" ref="J292:J295" si="15">SUM(E292*H292*I292)</f>
        <v>0</v>
      </c>
    </row>
    <row r="293" spans="2:10" x14ac:dyDescent="0.25">
      <c r="B293" s="28" t="s">
        <v>15</v>
      </c>
      <c r="C293" s="43" t="s">
        <v>347</v>
      </c>
      <c r="D293" s="35" t="s">
        <v>162</v>
      </c>
      <c r="E293" s="28">
        <v>8</v>
      </c>
      <c r="F293" s="28" t="s">
        <v>300</v>
      </c>
      <c r="G293" s="28" t="s">
        <v>10</v>
      </c>
      <c r="H293" s="49"/>
      <c r="I293" s="28">
        <v>12</v>
      </c>
      <c r="J293" s="29">
        <f t="shared" si="15"/>
        <v>0</v>
      </c>
    </row>
    <row r="294" spans="2:10" x14ac:dyDescent="0.25">
      <c r="B294" s="28" t="s">
        <v>17</v>
      </c>
      <c r="C294" s="43" t="s">
        <v>348</v>
      </c>
      <c r="D294" s="35"/>
      <c r="E294" s="28">
        <v>2</v>
      </c>
      <c r="F294" s="28" t="s">
        <v>349</v>
      </c>
      <c r="G294" s="28" t="s">
        <v>10</v>
      </c>
      <c r="H294" s="49"/>
      <c r="I294" s="28">
        <v>12</v>
      </c>
      <c r="J294" s="29">
        <f t="shared" si="15"/>
        <v>0</v>
      </c>
    </row>
    <row r="295" spans="2:10" x14ac:dyDescent="0.25">
      <c r="B295" s="28" t="s">
        <v>19</v>
      </c>
      <c r="C295" s="43" t="s">
        <v>350</v>
      </c>
      <c r="D295" s="35"/>
      <c r="E295" s="28">
        <v>1</v>
      </c>
      <c r="F295" s="28" t="s">
        <v>351</v>
      </c>
      <c r="G295" s="28" t="s">
        <v>10</v>
      </c>
      <c r="H295" s="49"/>
      <c r="I295" s="28">
        <v>12</v>
      </c>
      <c r="J295" s="29">
        <f t="shared" si="15"/>
        <v>0</v>
      </c>
    </row>
    <row r="296" spans="2:10" ht="15.75" thickBot="1" x14ac:dyDescent="0.3">
      <c r="B296" s="36"/>
      <c r="C296" s="36"/>
      <c r="D296" s="36"/>
      <c r="E296" s="41"/>
      <c r="F296" s="31"/>
      <c r="G296" s="50" t="s">
        <v>352</v>
      </c>
      <c r="H296" s="124"/>
      <c r="I296" s="124"/>
      <c r="J296" s="164">
        <f>SUM(J291:J295)</f>
        <v>0</v>
      </c>
    </row>
    <row r="298" spans="2:10" ht="15.75" thickBot="1" x14ac:dyDescent="0.3"/>
    <row r="299" spans="2:10" s="1" customFormat="1" ht="24" thickBot="1" x14ac:dyDescent="0.3">
      <c r="B299" s="188" t="s">
        <v>341</v>
      </c>
      <c r="C299" s="189" t="s">
        <v>360</v>
      </c>
      <c r="D299" s="190"/>
      <c r="E299" s="190"/>
      <c r="F299" s="190"/>
      <c r="G299" s="190"/>
      <c r="H299" s="190"/>
      <c r="I299" s="190"/>
      <c r="J299" s="191"/>
    </row>
    <row r="300" spans="2:10" ht="30" x14ac:dyDescent="0.25">
      <c r="B300" s="111" t="s">
        <v>55</v>
      </c>
      <c r="C300" s="192" t="s">
        <v>368</v>
      </c>
      <c r="D300" s="113" t="s">
        <v>343</v>
      </c>
      <c r="E300" s="111">
        <v>16</v>
      </c>
      <c r="F300" s="111" t="s">
        <v>300</v>
      </c>
      <c r="G300" s="111" t="s">
        <v>344</v>
      </c>
      <c r="H300" s="166"/>
      <c r="I300" s="111">
        <v>1</v>
      </c>
      <c r="J300" s="114">
        <f>SUM(E300*H300*I300)</f>
        <v>0</v>
      </c>
    </row>
    <row r="301" spans="2:10" x14ac:dyDescent="0.25">
      <c r="B301" s="28" t="s">
        <v>11</v>
      </c>
      <c r="C301" s="193" t="s">
        <v>354</v>
      </c>
      <c r="D301" s="35" t="s">
        <v>346</v>
      </c>
      <c r="E301" s="28">
        <v>1</v>
      </c>
      <c r="F301" s="28" t="s">
        <v>300</v>
      </c>
      <c r="G301" s="28" t="s">
        <v>344</v>
      </c>
      <c r="H301" s="49"/>
      <c r="I301" s="28">
        <v>1</v>
      </c>
      <c r="J301" s="29">
        <f>SUM(E301*H301*I301)</f>
        <v>0</v>
      </c>
    </row>
    <row r="302" spans="2:10" x14ac:dyDescent="0.25">
      <c r="B302" s="28" t="s">
        <v>15</v>
      </c>
      <c r="C302" s="43" t="s">
        <v>355</v>
      </c>
      <c r="D302" s="35" t="s">
        <v>346</v>
      </c>
      <c r="E302" s="28">
        <v>1</v>
      </c>
      <c r="F302" s="28" t="s">
        <v>300</v>
      </c>
      <c r="G302" s="28" t="s">
        <v>344</v>
      </c>
      <c r="H302" s="49"/>
      <c r="I302" s="28">
        <v>1</v>
      </c>
      <c r="J302" s="29">
        <f t="shared" ref="J302:J306" si="16">SUM(E302*H302*I302)</f>
        <v>0</v>
      </c>
    </row>
    <row r="303" spans="2:10" x14ac:dyDescent="0.25">
      <c r="B303" s="28" t="s">
        <v>17</v>
      </c>
      <c r="C303" s="43" t="s">
        <v>357</v>
      </c>
      <c r="D303" s="35" t="s">
        <v>356</v>
      </c>
      <c r="E303" s="28">
        <v>3</v>
      </c>
      <c r="F303" s="28" t="s">
        <v>300</v>
      </c>
      <c r="G303" s="28" t="s">
        <v>10</v>
      </c>
      <c r="H303" s="49"/>
      <c r="I303" s="28">
        <v>12</v>
      </c>
      <c r="J303" s="29">
        <f t="shared" si="16"/>
        <v>0</v>
      </c>
    </row>
    <row r="304" spans="2:10" x14ac:dyDescent="0.25">
      <c r="B304" s="28" t="s">
        <v>19</v>
      </c>
      <c r="C304" s="43" t="s">
        <v>358</v>
      </c>
      <c r="D304" s="35" t="s">
        <v>46</v>
      </c>
      <c r="E304" s="28">
        <v>8</v>
      </c>
      <c r="F304" s="28" t="s">
        <v>349</v>
      </c>
      <c r="G304" s="28" t="s">
        <v>10</v>
      </c>
      <c r="H304" s="49"/>
      <c r="I304" s="28">
        <v>12</v>
      </c>
      <c r="J304" s="29">
        <f t="shared" si="16"/>
        <v>0</v>
      </c>
    </row>
    <row r="305" spans="2:10" x14ac:dyDescent="0.25">
      <c r="B305" s="28" t="s">
        <v>23</v>
      </c>
      <c r="C305" s="43" t="s">
        <v>348</v>
      </c>
      <c r="D305" s="35"/>
      <c r="E305" s="28">
        <v>2</v>
      </c>
      <c r="F305" s="28" t="s">
        <v>349</v>
      </c>
      <c r="G305" s="28" t="s">
        <v>10</v>
      </c>
      <c r="H305" s="49"/>
      <c r="I305" s="28">
        <v>12</v>
      </c>
      <c r="J305" s="29">
        <f t="shared" si="16"/>
        <v>0</v>
      </c>
    </row>
    <row r="306" spans="2:10" x14ac:dyDescent="0.25">
      <c r="B306" s="28" t="s">
        <v>252</v>
      </c>
      <c r="C306" s="43" t="s">
        <v>359</v>
      </c>
      <c r="D306" s="35"/>
      <c r="E306" s="28">
        <v>1</v>
      </c>
      <c r="F306" s="28" t="s">
        <v>351</v>
      </c>
      <c r="G306" s="28" t="s">
        <v>10</v>
      </c>
      <c r="H306" s="49"/>
      <c r="I306" s="28">
        <v>12</v>
      </c>
      <c r="J306" s="29">
        <f t="shared" si="16"/>
        <v>0</v>
      </c>
    </row>
    <row r="307" spans="2:10" ht="15.75" thickBot="1" x14ac:dyDescent="0.3">
      <c r="B307" s="36"/>
      <c r="C307" s="36"/>
      <c r="D307" s="36"/>
      <c r="E307" s="41"/>
      <c r="F307" s="31"/>
      <c r="G307" s="50" t="s">
        <v>353</v>
      </c>
      <c r="H307" s="124"/>
      <c r="I307" s="124"/>
      <c r="J307" s="164">
        <f>SUM(J300:J306)</f>
        <v>0</v>
      </c>
    </row>
    <row r="308" spans="2:10" x14ac:dyDescent="0.25">
      <c r="B308" s="1"/>
      <c r="C308" s="194"/>
    </row>
    <row r="309" spans="2:10" ht="15.75" thickBot="1" x14ac:dyDescent="0.3">
      <c r="G309" s="195" t="s">
        <v>364</v>
      </c>
      <c r="H309" s="196"/>
      <c r="I309" s="196"/>
      <c r="J309" s="197">
        <f>SUM(J28+J80+J91+J106+J119+J125+J147+J231+J239+J243+J250+J287+J296+J307)</f>
        <v>0</v>
      </c>
    </row>
    <row r="310" spans="2:10" ht="15.75" thickTop="1" x14ac:dyDescent="0.25"/>
  </sheetData>
  <sheetProtection algorithmName="SHA-512" hashValue="oZyWpHGs8RPcKLXpVrhxPr+NVBEqiq/nvnsMDOGdEmpGaj43Ut6HgZ24lWkCJHe19IKiOUzRNix8oqoqFBsPFw==" saltValue="UlSEqRg4rUlLO9Bzf+rTXA==" spinCount="100000" sheet="1" objects="1" scenarios="1"/>
  <mergeCells count="97">
    <mergeCell ref="C290:J290"/>
    <mergeCell ref="G296:I296"/>
    <mergeCell ref="C299:J299"/>
    <mergeCell ref="G307:I307"/>
    <mergeCell ref="G309:I309"/>
    <mergeCell ref="F252:I252"/>
    <mergeCell ref="G229:I229"/>
    <mergeCell ref="G231:I231"/>
    <mergeCell ref="C233:J233"/>
    <mergeCell ref="G239:I239"/>
    <mergeCell ref="G243:I243"/>
    <mergeCell ref="G250:I250"/>
    <mergeCell ref="C241:J241"/>
    <mergeCell ref="C245:J245"/>
    <mergeCell ref="I209:I210"/>
    <mergeCell ref="J209:J210"/>
    <mergeCell ref="G190:I190"/>
    <mergeCell ref="C193:J193"/>
    <mergeCell ref="G199:I199"/>
    <mergeCell ref="D209:D210"/>
    <mergeCell ref="E209:E210"/>
    <mergeCell ref="F209:F210"/>
    <mergeCell ref="G209:G210"/>
    <mergeCell ref="H209:H210"/>
    <mergeCell ref="G140:I140"/>
    <mergeCell ref="G145:I145"/>
    <mergeCell ref="G147:I147"/>
    <mergeCell ref="B207:B208"/>
    <mergeCell ref="C207:J208"/>
    <mergeCell ref="B155:B156"/>
    <mergeCell ref="C155:J156"/>
    <mergeCell ref="D157:D158"/>
    <mergeCell ref="E157:E158"/>
    <mergeCell ref="F157:F158"/>
    <mergeCell ref="G157:G158"/>
    <mergeCell ref="H157:H158"/>
    <mergeCell ref="I157:I158"/>
    <mergeCell ref="J157:J158"/>
    <mergeCell ref="G106:I106"/>
    <mergeCell ref="G44:I44"/>
    <mergeCell ref="G54:I54"/>
    <mergeCell ref="C46:J46"/>
    <mergeCell ref="C56:J56"/>
    <mergeCell ref="G73:I73"/>
    <mergeCell ref="C75:J75"/>
    <mergeCell ref="G80:I80"/>
    <mergeCell ref="G136:I136"/>
    <mergeCell ref="H112:H113"/>
    <mergeCell ref="I112:I113"/>
    <mergeCell ref="J112:J113"/>
    <mergeCell ref="C110:J111"/>
    <mergeCell ref="G119:I119"/>
    <mergeCell ref="C122:J122"/>
    <mergeCell ref="G125:I125"/>
    <mergeCell ref="C128:J128"/>
    <mergeCell ref="B110:B111"/>
    <mergeCell ref="D112:D113"/>
    <mergeCell ref="E112:E113"/>
    <mergeCell ref="F112:F113"/>
    <mergeCell ref="G112:G113"/>
    <mergeCell ref="B93:B94"/>
    <mergeCell ref="I86:I87"/>
    <mergeCell ref="J86:J87"/>
    <mergeCell ref="C84:J85"/>
    <mergeCell ref="G26:I26"/>
    <mergeCell ref="G28:I28"/>
    <mergeCell ref="D35:D36"/>
    <mergeCell ref="G91:I91"/>
    <mergeCell ref="C93:J94"/>
    <mergeCell ref="D86:D87"/>
    <mergeCell ref="E86:E87"/>
    <mergeCell ref="F86:F87"/>
    <mergeCell ref="G86:G87"/>
    <mergeCell ref="H86:H87"/>
    <mergeCell ref="H35:H36"/>
    <mergeCell ref="J35:J36"/>
    <mergeCell ref="G45:H45"/>
    <mergeCell ref="E35:E36"/>
    <mergeCell ref="F35:F36"/>
    <mergeCell ref="I35:I36"/>
    <mergeCell ref="C33:J34"/>
    <mergeCell ref="C253:J253"/>
    <mergeCell ref="G287:I287"/>
    <mergeCell ref="B3:B4"/>
    <mergeCell ref="E5:E6"/>
    <mergeCell ref="F5:F6"/>
    <mergeCell ref="G5:G6"/>
    <mergeCell ref="H5:H6"/>
    <mergeCell ref="C3:J4"/>
    <mergeCell ref="I5:I6"/>
    <mergeCell ref="D5:D6"/>
    <mergeCell ref="G10:I10"/>
    <mergeCell ref="J5:J6"/>
    <mergeCell ref="B84:B85"/>
    <mergeCell ref="G35:G36"/>
    <mergeCell ref="B33:B34"/>
    <mergeCell ref="G78:I78"/>
  </mergeCells>
  <pageMargins left="0.25" right="0.2" top="0.25" bottom="0.25" header="0.3" footer="0.3"/>
  <pageSetup scale="65" orientation="landscape" r:id="rId1"/>
  <rowBreaks count="6" manualBreakCount="6">
    <brk id="30" max="16383" man="1"/>
    <brk id="83" max="16383" man="1"/>
    <brk id="120" max="16383" man="1"/>
    <brk id="153" max="16383" man="1"/>
    <brk id="200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Clifford Gorman</dc:creator>
  <cp:lastModifiedBy>Rosie Baiza</cp:lastModifiedBy>
  <cp:lastPrinted>2019-04-10T21:02:00Z</cp:lastPrinted>
  <dcterms:created xsi:type="dcterms:W3CDTF">2014-10-13T16:46:41Z</dcterms:created>
  <dcterms:modified xsi:type="dcterms:W3CDTF">2019-04-11T15:26:47Z</dcterms:modified>
</cp:coreProperties>
</file>